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Workforce Development\2 Disability workforce general and DWIN\Workforce development projects\Workload analysis tool\Baxter Lawley project\Workshops\"/>
    </mc:Choice>
  </mc:AlternateContent>
  <bookViews>
    <workbookView xWindow="0" yWindow="0" windowWidth="28800" windowHeight="13725" tabRatio="929"/>
  </bookViews>
  <sheets>
    <sheet name="Cover" sheetId="29" r:id="rId1"/>
    <sheet name="Notice" sheetId="1" r:id="rId2"/>
    <sheet name="Conventions" sheetId="7" r:id="rId3"/>
    <sheet name="Worked_Example" sheetId="36" r:id="rId4"/>
    <sheet name="Playpen" sheetId="37" r:id="rId5"/>
  </sheets>
  <definedNames>
    <definedName name="available_time">Worked_Example!$H$21</definedName>
    <definedName name="NDS">Cover!$B$6</definedName>
    <definedName name="non_billable_time">Worked_Example!$D$54</definedName>
    <definedName name="non_productive_time">Worked_Example!$J$35</definedName>
    <definedName name="paid_time">Worked_Example!$H$19</definedName>
    <definedName name="productive_time">Worked_Example!$D$43</definedName>
    <definedName name="title">Cover!$B$7</definedName>
    <definedName name="unavailable_time">Worked_Example!$H$20</definedName>
    <definedName name="version">Cover!$B$8</definedName>
    <definedName name="working_days_pw">Worked_Example!$D$11</definedName>
    <definedName name="working_hours_pw">Worked_Example!$D$10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9" i="37" l="1"/>
  <c r="D39" i="37"/>
  <c r="F20" i="37"/>
  <c r="H20" i="37"/>
  <c r="D40" i="37"/>
  <c r="D41" i="37"/>
  <c r="D43" i="37"/>
  <c r="D54" i="37"/>
  <c r="D63" i="37"/>
  <c r="J63" i="37"/>
  <c r="D58" i="37"/>
  <c r="D59" i="37"/>
  <c r="D60" i="37"/>
  <c r="D62" i="37"/>
  <c r="J62" i="37"/>
  <c r="H21" i="37"/>
  <c r="H63" i="37"/>
  <c r="J28" i="37"/>
  <c r="J29" i="37"/>
  <c r="J30" i="37"/>
  <c r="J31" i="37"/>
  <c r="J32" i="37"/>
  <c r="J33" i="37"/>
  <c r="J34" i="37"/>
  <c r="J35" i="37"/>
  <c r="D61" i="37"/>
  <c r="H61" i="37"/>
  <c r="H60" i="37"/>
  <c r="F63" i="37"/>
  <c r="F61" i="37"/>
  <c r="F59" i="37"/>
  <c r="F58" i="37"/>
  <c r="F51" i="37"/>
  <c r="F52" i="37"/>
  <c r="F53" i="37"/>
  <c r="F50" i="37"/>
  <c r="D42" i="37"/>
  <c r="H42" i="37"/>
  <c r="H41" i="37"/>
  <c r="F42" i="37"/>
  <c r="F40" i="37"/>
  <c r="F39" i="37"/>
  <c r="L29" i="37"/>
  <c r="L30" i="37"/>
  <c r="L31" i="37"/>
  <c r="L32" i="37"/>
  <c r="L33" i="37"/>
  <c r="L34" i="37"/>
  <c r="L28" i="37"/>
  <c r="H19" i="36"/>
  <c r="F20" i="36"/>
  <c r="H20" i="36"/>
  <c r="D39" i="36"/>
  <c r="D40" i="36"/>
  <c r="D41" i="36"/>
  <c r="J28" i="36"/>
  <c r="J29" i="36"/>
  <c r="J30" i="36"/>
  <c r="J31" i="36"/>
  <c r="J32" i="36"/>
  <c r="J33" i="36"/>
  <c r="J34" i="36"/>
  <c r="J35" i="36"/>
  <c r="D42" i="36"/>
  <c r="D43" i="36"/>
  <c r="J64" i="37"/>
  <c r="H21" i="36"/>
  <c r="H62" i="37"/>
  <c r="H64" i="37"/>
  <c r="F60" i="37"/>
  <c r="F62" i="37"/>
  <c r="F64" i="37"/>
  <c r="D64" i="37"/>
  <c r="F54" i="37"/>
  <c r="H43" i="37"/>
  <c r="F41" i="37"/>
  <c r="F43" i="37"/>
  <c r="L35" i="37"/>
  <c r="J19" i="37"/>
  <c r="J20" i="37"/>
  <c r="J21" i="37"/>
  <c r="F21" i="37"/>
  <c r="D12" i="37"/>
  <c r="A5" i="37"/>
  <c r="A3" i="37"/>
  <c r="A2" i="37"/>
  <c r="A1" i="37"/>
  <c r="D54" i="36"/>
  <c r="D63" i="36"/>
  <c r="J63" i="36"/>
  <c r="D58" i="36"/>
  <c r="D59" i="36"/>
  <c r="D60" i="36"/>
  <c r="D61" i="36"/>
  <c r="D62" i="36"/>
  <c r="J62" i="36"/>
  <c r="H63" i="36"/>
  <c r="H61" i="36"/>
  <c r="H60" i="36"/>
  <c r="F63" i="36"/>
  <c r="F61" i="36"/>
  <c r="F59" i="36"/>
  <c r="F58" i="36"/>
  <c r="F51" i="36"/>
  <c r="F52" i="36"/>
  <c r="F53" i="36"/>
  <c r="F50" i="36"/>
  <c r="H42" i="36"/>
  <c r="H41" i="36"/>
  <c r="F42" i="36"/>
  <c r="F40" i="36"/>
  <c r="F39" i="36"/>
  <c r="L29" i="36"/>
  <c r="L30" i="36"/>
  <c r="L31" i="36"/>
  <c r="L32" i="36"/>
  <c r="L33" i="36"/>
  <c r="L34" i="36"/>
  <c r="L28" i="36"/>
  <c r="J64" i="36"/>
  <c r="H62" i="36"/>
  <c r="H64" i="36"/>
  <c r="F60" i="36"/>
  <c r="F62" i="36"/>
  <c r="F64" i="36"/>
  <c r="D64" i="36"/>
  <c r="F54" i="36"/>
  <c r="H43" i="36"/>
  <c r="F41" i="36"/>
  <c r="F43" i="36"/>
  <c r="L35" i="36"/>
  <c r="J19" i="36"/>
  <c r="J20" i="36"/>
  <c r="J21" i="36"/>
  <c r="F21" i="36"/>
  <c r="D12" i="36"/>
  <c r="A5" i="36"/>
  <c r="A3" i="36"/>
  <c r="A2" i="36"/>
  <c r="A1" i="36"/>
  <c r="A5" i="7"/>
  <c r="A3" i="7"/>
  <c r="A2" i="7"/>
  <c r="A1" i="7"/>
  <c r="A3" i="1"/>
  <c r="A2" i="1"/>
  <c r="A1" i="1"/>
</calcChain>
</file>

<file path=xl/sharedStrings.xml><?xml version="1.0" encoding="utf-8"?>
<sst xmlns="http://schemas.openxmlformats.org/spreadsheetml/2006/main" count="153" uniqueCount="81">
  <si>
    <t>a1</t>
  </si>
  <si>
    <t>Formula</t>
  </si>
  <si>
    <t>Manual data entry</t>
  </si>
  <si>
    <t>Select from the dropdown menu</t>
  </si>
  <si>
    <t>Administration use only</t>
  </si>
  <si>
    <t>Model build only</t>
  </si>
  <si>
    <t>Look and feel</t>
  </si>
  <si>
    <t>Rounding</t>
  </si>
  <si>
    <t>comment</t>
  </si>
  <si>
    <t>Comment</t>
  </si>
  <si>
    <t>Calculated values are generally rounded to the accuracy at which they appear.</t>
  </si>
  <si>
    <t>ERROR</t>
  </si>
  <si>
    <t>Error check formula indicating error</t>
  </si>
  <si>
    <t>Password: NFPI15</t>
  </si>
  <si>
    <t>Important General Notice</t>
  </si>
  <si>
    <t>This work is licensed under a Creative Commons Attribution-NoDerivatives 4.0 International License</t>
  </si>
  <si>
    <t>Each worksheet is protected to prevent inadvertent changes to or deletion of formulas.</t>
  </si>
  <si>
    <t>Worksheet protection</t>
  </si>
  <si>
    <t>National Disability Services</t>
  </si>
  <si>
    <t>Black text; protected</t>
  </si>
  <si>
    <t>Yellow fill; Blue text; unprotected</t>
  </si>
  <si>
    <t>Manual data entry not required</t>
  </si>
  <si>
    <t>Grey fill; bold Red text; unprotected</t>
  </si>
  <si>
    <t>Blue fill; Blue text; unprotected</t>
  </si>
  <si>
    <t>Manual link</t>
  </si>
  <si>
    <t>Green fill; Blue text; unprotected</t>
  </si>
  <si>
    <t>Pink fill; Blue text; unprotected</t>
  </si>
  <si>
    <t xml:space="preserve">No data </t>
  </si>
  <si>
    <t>DarkGrey fill; protected</t>
  </si>
  <si>
    <t>Beige fill; Black text; protected</t>
  </si>
  <si>
    <t>Pink text; protected</t>
  </si>
  <si>
    <t>Red fill; bold White text; protected</t>
  </si>
  <si>
    <t>Setup</t>
  </si>
  <si>
    <t>Acknowledgements</t>
  </si>
  <si>
    <t>The information provided in this Tool is made available in good faith and is believed accurate at the time of publication. However, the Tool is intended to be a guide only and should not be seen as a substitute for obtaining appropriate advice or making prudent enquiries. The information is provided solely on the basis that users will be responsible for making their own assessment of the matters covered therein and that they should verify all relevant representations, statements and information. Changes in legislation, or other circumstances, after the Tool has been published may impact on the accuracy of any information or advice contained in the Tool and users should not rely on the accuracy of information presented in this Tool.  Information presented in this Tool does not constitute, and is not intended as, advice nor is it to be used as an interpretive instrument. In the event of any inconsistency between this Tool and relevant legislation, provisions of the relevant legislation will prevail. Neither National Disability Services (NDS) nor Baxter Lawley Pty Ltd (BaxterLawley) nor any employee or agent of NDS or BaxterLawley, nor any authors or contributors to this Tool shall be liable for any loss, damage, personal injury or death however caused (whether caused by any negligent or other unlawful act or omission of, by or on the part of NDS and/or BaxterLawley or otherwise) arising from the use of or reliance on any information, data or advice) expressed or implied in this Tool.</t>
  </si>
  <si>
    <t>Version 1.0 (January 2018)</t>
  </si>
  <si>
    <r>
      <t xml:space="preserve">This Tool  was commissioned by National Disability Services and developed by Baxter Lawley Pty Ltd (http://baxterlawley.com.au/).  It forms part of a library of resources called the </t>
    </r>
    <r>
      <rPr>
        <i/>
        <sz val="11"/>
        <color theme="1"/>
        <rFont val="Calibri"/>
        <family val="2"/>
        <scheme val="minor"/>
      </rPr>
      <t>Costing &amp; Pricing Learning Program for Disability Service Providers</t>
    </r>
    <r>
      <rPr>
        <sz val="11"/>
        <color theme="1"/>
        <rFont val="Calibri"/>
        <family val="2"/>
        <scheme val="minor"/>
      </rPr>
      <t>, available online at http://www.cplp.nds.org.au/.</t>
    </r>
  </si>
  <si>
    <t>Worked example supporting the NDS publication
"Analysing Time: A guide to understanding key elements of workforce costs under the NDIS"</t>
  </si>
  <si>
    <t>Table 1: Calculation of Available time</t>
  </si>
  <si>
    <r>
      <t xml:space="preserve">% of
</t>
    </r>
    <r>
      <rPr>
        <b/>
        <sz val="11"/>
        <color theme="1"/>
        <rFont val="Calibri"/>
        <family val="2"/>
      </rPr>
      <t>Paid</t>
    </r>
    <r>
      <rPr>
        <sz val="11"/>
        <color theme="1"/>
        <rFont val="Calibri"/>
        <family val="2"/>
        <scheme val="minor"/>
      </rPr>
      <t xml:space="preserve">
</t>
    </r>
    <r>
      <rPr>
        <b/>
        <sz val="11"/>
        <color theme="1"/>
        <rFont val="Calibri"/>
        <family val="2"/>
      </rPr>
      <t>time</t>
    </r>
  </si>
  <si>
    <t>Paid time</t>
  </si>
  <si>
    <t>Less: Unavailable time</t>
  </si>
  <si>
    <t>Available time</t>
  </si>
  <si>
    <t>Table 2: Calculation of Productive time</t>
  </si>
  <si>
    <t>Activity</t>
  </si>
  <si>
    <t>Frequency</t>
  </si>
  <si>
    <t>Instances
per year
#</t>
  </si>
  <si>
    <t>Duration
per instance
hours</t>
  </si>
  <si>
    <t>Duration
per year
hours</t>
  </si>
  <si>
    <r>
      <t xml:space="preserve">% of
</t>
    </r>
    <r>
      <rPr>
        <b/>
        <sz val="11"/>
        <color theme="1"/>
        <rFont val="Calibri"/>
        <family val="2"/>
      </rPr>
      <t>Available</t>
    </r>
    <r>
      <rPr>
        <sz val="11"/>
        <color theme="1"/>
        <rFont val="Calibri"/>
        <family val="2"/>
        <scheme val="minor"/>
      </rPr>
      <t xml:space="preserve">
</t>
    </r>
    <r>
      <rPr>
        <b/>
        <sz val="11"/>
        <color theme="1"/>
        <rFont val="Calibri"/>
        <family val="2"/>
      </rPr>
      <t>time</t>
    </r>
  </si>
  <si>
    <t>One-on-one meeting with Team Leader</t>
  </si>
  <si>
    <t>Monthly</t>
  </si>
  <si>
    <t>One-on-one meeting with Clinical Supervisor</t>
  </si>
  <si>
    <t>NDIA/LAC liaison</t>
  </si>
  <si>
    <t>Weekly</t>
  </si>
  <si>
    <t>Regional meeting</t>
  </si>
  <si>
    <t>Quarterly</t>
  </si>
  <si>
    <t>Professional development - face to face</t>
  </si>
  <si>
    <t>Bi-annually</t>
  </si>
  <si>
    <t>E-learning</t>
  </si>
  <si>
    <t>Team and general staff meetings</t>
  </si>
  <si>
    <t>Non-productive time</t>
  </si>
  <si>
    <t>Cumulative buildup:</t>
  </si>
  <si>
    <t>Less: Non-productive time</t>
  </si>
  <si>
    <t>Productive time</t>
  </si>
  <si>
    <t>Utilisation constraint</t>
  </si>
  <si>
    <r>
      <t xml:space="preserve">% of
</t>
    </r>
    <r>
      <rPr>
        <b/>
        <sz val="11"/>
        <color theme="1"/>
        <rFont val="Calibri"/>
        <family val="2"/>
      </rPr>
      <t>Productive</t>
    </r>
    <r>
      <rPr>
        <sz val="11"/>
        <color theme="1"/>
        <rFont val="Calibri"/>
        <family val="2"/>
        <scheme val="minor"/>
      </rPr>
      <t xml:space="preserve">
</t>
    </r>
    <r>
      <rPr>
        <b/>
        <sz val="11"/>
        <color theme="1"/>
        <rFont val="Calibri"/>
        <family val="2"/>
      </rPr>
      <t>time</t>
    </r>
  </si>
  <si>
    <t>Non-billable services (from Service delivery model)</t>
  </si>
  <si>
    <t>Scheduling issues</t>
  </si>
  <si>
    <t>Travel that can’t be billed</t>
  </si>
  <si>
    <t>All behavioural constraints</t>
  </si>
  <si>
    <t>Less: Non-billable time</t>
  </si>
  <si>
    <t>Billable time</t>
  </si>
  <si>
    <t>Working hours per week</t>
  </si>
  <si>
    <t>Working days per week</t>
  </si>
  <si>
    <t>Working hours per day</t>
  </si>
  <si>
    <t>Days
per year</t>
  </si>
  <si>
    <t>Weeks
per year</t>
  </si>
  <si>
    <t>Hours
per year</t>
  </si>
  <si>
    <t>Non-billable time</t>
  </si>
  <si>
    <t>Table 3: Calculation of Billable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</si>
</sst>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0.0_);\(#,##0.0\)"/>
    <numFmt numFmtId="166" formatCode="0.0%_);\(0.0%\)"/>
  </numFmts>
  <fonts count="23" x14ac:knownFonts="1">
    <font>
      <sz val="11"/>
      <color theme="1"/>
      <name val="Calibri"/>
      <family val="2"/>
      <scheme val="minor"/>
    </font>
    <font>
      <sz val="11"/>
      <color theme="1"/>
      <name val="Calibri"/>
      <family val="2"/>
    </font>
    <font>
      <b/>
      <sz val="11"/>
      <color theme="1"/>
      <name val="Calibri"/>
      <family val="2"/>
      <scheme val="minor"/>
    </font>
    <font>
      <sz val="10"/>
      <name val="Arial"/>
      <family val="2"/>
    </font>
    <font>
      <sz val="11"/>
      <color indexed="8"/>
      <name val="Calibri"/>
      <family val="2"/>
    </font>
    <font>
      <sz val="10"/>
      <color indexed="8"/>
      <name val="Arial"/>
      <family val="2"/>
    </font>
    <font>
      <sz val="11"/>
      <color theme="1"/>
      <name val="Calibri"/>
      <family val="2"/>
    </font>
    <font>
      <sz val="12"/>
      <color theme="1"/>
      <name val="Calibri"/>
      <family val="2"/>
      <scheme val="minor"/>
    </font>
    <font>
      <sz val="11"/>
      <color theme="0"/>
      <name val="Calibri"/>
      <family val="2"/>
      <scheme val="minor"/>
    </font>
    <font>
      <i/>
      <sz val="11"/>
      <color theme="1"/>
      <name val="Calibri"/>
      <family val="2"/>
      <scheme val="minor"/>
    </font>
    <font>
      <sz val="22"/>
      <color theme="1"/>
      <name val="Calibri"/>
      <family val="2"/>
      <scheme val="minor"/>
    </font>
    <font>
      <b/>
      <sz val="22"/>
      <color theme="1"/>
      <name val="Calibri"/>
      <family val="2"/>
      <scheme val="minor"/>
    </font>
    <font>
      <sz val="11"/>
      <color theme="1"/>
      <name val="Calibri"/>
      <family val="2"/>
      <scheme val="minor"/>
    </font>
    <font>
      <sz val="8"/>
      <name val="Calibri"/>
      <family val="2"/>
      <scheme val="minor"/>
    </font>
    <font>
      <b/>
      <sz val="11"/>
      <color theme="0"/>
      <name val="Calibri"/>
      <family val="2"/>
    </font>
    <font>
      <i/>
      <sz val="11"/>
      <color theme="1"/>
      <name val="Calibri"/>
      <family val="2"/>
    </font>
    <font>
      <b/>
      <sz val="11"/>
      <color rgb="FFFF0000"/>
      <name val="Calibri"/>
      <family val="2"/>
    </font>
    <font>
      <sz val="11"/>
      <color rgb="FFFF1493"/>
      <name val="Calibri"/>
      <family val="2"/>
    </font>
    <font>
      <sz val="11"/>
      <color rgb="FF0070C0"/>
      <name val="Calibri"/>
      <family val="2"/>
    </font>
    <font>
      <u/>
      <sz val="11"/>
      <color theme="11"/>
      <name val="Calibri"/>
      <family val="2"/>
      <scheme val="minor"/>
    </font>
    <font>
      <u/>
      <sz val="11"/>
      <color theme="10"/>
      <name val="Calibri"/>
      <family val="2"/>
      <scheme val="minor"/>
    </font>
    <font>
      <b/>
      <sz val="11"/>
      <color theme="1"/>
      <name val="Calibri"/>
      <family val="2"/>
    </font>
    <font>
      <sz val="11"/>
      <name val="Calibri"/>
      <family val="2"/>
    </font>
  </fonts>
  <fills count="10">
    <fill>
      <patternFill patternType="none"/>
    </fill>
    <fill>
      <patternFill patternType="gray125"/>
    </fill>
    <fill>
      <patternFill patternType="solid">
        <fgColor rgb="FFFFFFCC"/>
        <bgColor indexed="64"/>
      </patternFill>
    </fill>
    <fill>
      <patternFill patternType="solid">
        <fgColor theme="0" tint="-0.499984740745262"/>
        <bgColor indexed="64"/>
      </patternFill>
    </fill>
    <fill>
      <patternFill patternType="solid">
        <fgColor rgb="FFFF0000"/>
        <bgColor indexed="64"/>
      </patternFill>
    </fill>
    <fill>
      <patternFill patternType="solid">
        <fgColor rgb="FFD3D3D3"/>
        <bgColor indexed="64"/>
      </patternFill>
    </fill>
    <fill>
      <patternFill patternType="solid">
        <fgColor theme="4" tint="0.79998168889431442"/>
        <bgColor indexed="64"/>
      </patternFill>
    </fill>
    <fill>
      <patternFill patternType="solid">
        <fgColor rgb="FFCFFBC4"/>
        <bgColor indexed="64"/>
      </patternFill>
    </fill>
    <fill>
      <patternFill patternType="solid">
        <fgColor rgb="FFFFD9FA"/>
        <bgColor indexed="64"/>
      </patternFill>
    </fill>
    <fill>
      <patternFill patternType="solid">
        <fgColor rgb="FFF5F5DC"/>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hair">
        <color auto="1"/>
      </bottom>
      <diagonal/>
    </border>
  </borders>
  <cellStyleXfs count="27">
    <xf numFmtId="0" fontId="0" fillId="0" borderId="0"/>
    <xf numFmtId="164" fontId="3"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5" fillId="0" borderId="0">
      <alignment vertical="top"/>
    </xf>
    <xf numFmtId="0" fontId="6" fillId="0" borderId="0"/>
    <xf numFmtId="0" fontId="5" fillId="0" borderId="0">
      <alignment vertical="top"/>
    </xf>
    <xf numFmtId="0" fontId="3" fillId="0" borderId="0">
      <alignment vertical="center"/>
    </xf>
    <xf numFmtId="0" fontId="7"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12"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4" fontId="1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cellStyleXfs>
  <cellXfs count="41">
    <xf numFmtId="0" fontId="0" fillId="0" borderId="0" xfId="0"/>
    <xf numFmtId="0" fontId="2" fillId="0" borderId="0" xfId="0" applyFont="1"/>
    <xf numFmtId="0" fontId="0" fillId="0" borderId="0" xfId="0" applyAlignment="1">
      <alignment wrapText="1"/>
    </xf>
    <xf numFmtId="0" fontId="0" fillId="0" borderId="0" xfId="0" applyFont="1"/>
    <xf numFmtId="0" fontId="0" fillId="0" borderId="1" xfId="0" applyBorder="1" applyAlignment="1">
      <alignment horizontal="center"/>
    </xf>
    <xf numFmtId="0" fontId="0" fillId="0" borderId="0" xfId="0" applyAlignment="1">
      <alignment horizontal="center"/>
    </xf>
    <xf numFmtId="0" fontId="8" fillId="0" borderId="0" xfId="0" applyFont="1"/>
    <xf numFmtId="0" fontId="9" fillId="0" borderId="0" xfId="0" applyFont="1"/>
    <xf numFmtId="0" fontId="10" fillId="0" borderId="0" xfId="0" applyFont="1" applyAlignment="1">
      <alignment horizontal="center"/>
    </xf>
    <xf numFmtId="0" fontId="2" fillId="0" borderId="0" xfId="0" applyFont="1" applyAlignment="1">
      <alignment horizontal="center"/>
    </xf>
    <xf numFmtId="0" fontId="15" fillId="0" borderId="0" xfId="0" applyFont="1"/>
    <xf numFmtId="0" fontId="16" fillId="5" borderId="1" xfId="0" applyFont="1" applyFill="1" applyBorder="1" applyAlignment="1">
      <alignment horizontal="center"/>
    </xf>
    <xf numFmtId="0" fontId="0" fillId="3" borderId="1" xfId="0" applyFill="1" applyBorder="1" applyAlignment="1">
      <alignment horizontal="center"/>
    </xf>
    <xf numFmtId="0" fontId="0" fillId="9" borderId="1" xfId="0" applyFill="1" applyBorder="1" applyAlignment="1">
      <alignment horizontal="center"/>
    </xf>
    <xf numFmtId="0" fontId="17" fillId="0" borderId="0" xfId="0" applyFont="1"/>
    <xf numFmtId="0" fontId="14" fillId="4" borderId="1" xfId="0" applyFont="1" applyFill="1" applyBorder="1" applyAlignment="1">
      <alignment horizontal="center"/>
    </xf>
    <xf numFmtId="0" fontId="18" fillId="6" borderId="1" xfId="0" applyFont="1" applyFill="1" applyBorder="1" applyAlignment="1">
      <alignment horizontal="center"/>
    </xf>
    <xf numFmtId="0" fontId="18" fillId="2" borderId="1" xfId="0" applyFont="1" applyFill="1" applyBorder="1" applyAlignment="1">
      <alignment horizontal="center"/>
    </xf>
    <xf numFmtId="0" fontId="18" fillId="7" borderId="1" xfId="0" applyFont="1" applyFill="1" applyBorder="1" applyAlignment="1">
      <alignment horizontal="center"/>
    </xf>
    <xf numFmtId="0" fontId="18" fillId="8" borderId="1" xfId="0" applyFont="1" applyFill="1" applyBorder="1" applyAlignment="1">
      <alignment horizontal="center"/>
    </xf>
    <xf numFmtId="0" fontId="0" fillId="0" borderId="0" xfId="0" applyAlignment="1">
      <alignment horizontal="center" wrapText="1"/>
    </xf>
    <xf numFmtId="0" fontId="0" fillId="0" borderId="0" xfId="0" applyAlignment="1"/>
    <xf numFmtId="0" fontId="0" fillId="0" borderId="0" xfId="0" applyAlignment="1">
      <alignment vertical="top" wrapText="1"/>
    </xf>
    <xf numFmtId="0" fontId="11" fillId="0" borderId="0" xfId="0" applyFont="1" applyAlignment="1">
      <alignment horizontal="center" wrapText="1"/>
    </xf>
    <xf numFmtId="0" fontId="21" fillId="0" borderId="0" xfId="0" applyFont="1"/>
    <xf numFmtId="0" fontId="0" fillId="0" borderId="0" xfId="0" applyFont="1" applyAlignment="1">
      <alignment horizontal="center"/>
    </xf>
    <xf numFmtId="0" fontId="21" fillId="0" borderId="0" xfId="0" applyFont="1" applyAlignment="1">
      <alignment horizontal="left"/>
    </xf>
    <xf numFmtId="0" fontId="0" fillId="0" borderId="0" xfId="0" applyFont="1" applyAlignment="1"/>
    <xf numFmtId="165" fontId="18" fillId="2" borderId="1" xfId="23" applyNumberFormat="1" applyFont="1" applyFill="1" applyBorder="1" applyAlignment="1" applyProtection="1">
      <protection locked="0"/>
    </xf>
    <xf numFmtId="37" fontId="18" fillId="2" borderId="1" xfId="23" applyNumberFormat="1" applyFont="1" applyFill="1" applyBorder="1" applyAlignment="1" applyProtection="1">
      <protection locked="0"/>
    </xf>
    <xf numFmtId="165" fontId="22" fillId="0" borderId="2" xfId="23" applyNumberFormat="1" applyFont="1" applyFill="1" applyBorder="1" applyAlignment="1" applyProtection="1"/>
    <xf numFmtId="37" fontId="22" fillId="0" borderId="1" xfId="23" applyNumberFormat="1" applyFont="1" applyFill="1" applyBorder="1" applyAlignment="1" applyProtection="1"/>
    <xf numFmtId="166" fontId="22" fillId="0" borderId="1" xfId="23" applyNumberFormat="1" applyFont="1" applyFill="1" applyBorder="1" applyAlignment="1" applyProtection="1"/>
    <xf numFmtId="165" fontId="22" fillId="0" borderId="1" xfId="23" applyNumberFormat="1" applyFont="1" applyFill="1" applyBorder="1" applyAlignment="1" applyProtection="1"/>
    <xf numFmtId="0" fontId="21" fillId="0" borderId="0" xfId="0" applyFont="1" applyAlignment="1"/>
    <xf numFmtId="37" fontId="22" fillId="0" borderId="2" xfId="23" applyNumberFormat="1" applyFont="1" applyFill="1" applyBorder="1" applyAlignment="1" applyProtection="1"/>
    <xf numFmtId="166" fontId="22" fillId="0" borderId="2" xfId="23" applyNumberFormat="1" applyFont="1" applyFill="1" applyBorder="1" applyAlignment="1" applyProtection="1"/>
    <xf numFmtId="0" fontId="18" fillId="2" borderId="1" xfId="23" applyNumberFormat="1" applyFont="1" applyFill="1" applyBorder="1" applyAlignment="1" applyProtection="1">
      <protection locked="0"/>
    </xf>
    <xf numFmtId="37" fontId="22" fillId="0" borderId="3" xfId="23" applyNumberFormat="1" applyFont="1" applyFill="1" applyBorder="1" applyAlignment="1" applyProtection="1"/>
    <xf numFmtId="166" fontId="22" fillId="0" borderId="3" xfId="23" applyNumberFormat="1" applyFont="1" applyFill="1" applyBorder="1" applyAlignment="1" applyProtection="1"/>
    <xf numFmtId="37" fontId="0" fillId="0" borderId="2" xfId="0" applyNumberFormat="1" applyBorder="1"/>
  </cellXfs>
  <cellStyles count="27">
    <cellStyle name="Comma" xfId="23" builtinId="3"/>
    <cellStyle name="Comma 2" xfId="1"/>
    <cellStyle name="Comma 3" xfId="14"/>
    <cellStyle name="Currency 2" xfId="2"/>
    <cellStyle name="Currency 3" xfId="15"/>
    <cellStyle name="Followed Hyperlink" xfId="19" builtinId="9" hidden="1"/>
    <cellStyle name="Followed Hyperlink" xfId="20" builtinId="9" hidden="1"/>
    <cellStyle name="Followed Hyperlink" xfId="21" builtinId="9" hidden="1"/>
    <cellStyle name="Followed Hyperlink" xfId="22" builtinId="9" hidden="1"/>
    <cellStyle name="Followed Hyperlink" xfId="24" builtinId="9" hidden="1"/>
    <cellStyle name="Followed Hyperlink" xfId="26" builtinId="9" hidden="1"/>
    <cellStyle name="Hyperlink" xfId="25" builtinId="8" hidden="1"/>
    <cellStyle name="Normal" xfId="0" builtinId="0"/>
    <cellStyle name="Normal 10 10" xfId="3"/>
    <cellStyle name="Normal 2" xfId="4"/>
    <cellStyle name="Normal 2 2" xfId="5"/>
    <cellStyle name="Normal 2 3" xfId="6"/>
    <cellStyle name="Normal 3" xfId="7"/>
    <cellStyle name="Normal 3 2" xfId="8"/>
    <cellStyle name="Normal 4" xfId="9"/>
    <cellStyle name="Normal 5" xfId="10"/>
    <cellStyle name="Normal 6" xfId="11"/>
    <cellStyle name="Normal 7" xfId="16"/>
    <cellStyle name="Normal 8" xfId="17"/>
    <cellStyle name="Percent 2" xfId="12"/>
    <cellStyle name="Percent 3" xfId="13"/>
    <cellStyle name="Percent 4" xfId="18"/>
  </cellStyles>
  <dxfs count="0"/>
  <tableStyles count="0" defaultTableStyle="TableStyleMedium9" defaultPivotStyle="PivotStyleLight16"/>
  <colors>
    <mruColors>
      <color rgb="FF01933A"/>
      <color rgb="FFF5C200"/>
      <color rgb="FFDD210C"/>
      <color rgb="FFFF00FF"/>
      <color rgb="FFFFD9FA"/>
      <color rgb="FFDCE6F2"/>
      <color rgb="FFF5F6DC"/>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creativecommons.org/licenses/by-nd/4.0/" TargetMode="External"/><Relationship Id="rId2" Type="http://schemas.openxmlformats.org/officeDocument/2006/relationships/image" Target="../media/image1.jpeg"/><Relationship Id="rId1" Type="http://schemas.openxmlformats.org/officeDocument/2006/relationships/hyperlink" Target="http://www.nds.org.au/" TargetMode="External"/><Relationship Id="rId4" Type="http://schemas.openxmlformats.org/officeDocument/2006/relationships/image" Target="../media/image2.tiff"/></Relationships>
</file>

<file path=xl/drawings/_rels/drawing2.xml.rels><?xml version="1.0" encoding="UTF-8" standalone="yes"?>
<Relationships xmlns="http://schemas.openxmlformats.org/package/2006/relationships"><Relationship Id="rId3" Type="http://schemas.openxmlformats.org/officeDocument/2006/relationships/hyperlink" Target="http://baxterlawley.com.au/" TargetMode="External"/><Relationship Id="rId2" Type="http://schemas.openxmlformats.org/officeDocument/2006/relationships/image" Target="../media/image3.jpeg"/><Relationship Id="rId1" Type="http://schemas.openxmlformats.org/officeDocument/2006/relationships/hyperlink" Target="http://www.cplp.nds.org.au/" TargetMode="External"/><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2438202</xdr:colOff>
      <xdr:row>9</xdr:row>
      <xdr:rowOff>122519</xdr:rowOff>
    </xdr:from>
    <xdr:to>
      <xdr:col>1</xdr:col>
      <xdr:colOff>4778202</xdr:colOff>
      <xdr:row>16</xdr:row>
      <xdr:rowOff>19684</xdr:rowOff>
    </xdr:to>
    <xdr:pic>
      <xdr:nvPicPr>
        <xdr:cNvPr id="5" name="Picture 4" descr="NDS.jp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a:xfrm>
          <a:off x="2882702" y="2408519"/>
          <a:ext cx="2340000" cy="1230665"/>
        </a:xfrm>
        <a:prstGeom prst="rect">
          <a:avLst/>
        </a:prstGeom>
      </xdr:spPr>
    </xdr:pic>
    <xdr:clientData/>
  </xdr:twoCellAnchor>
  <xdr:twoCellAnchor editAs="oneCell">
    <xdr:from>
      <xdr:col>1</xdr:col>
      <xdr:colOff>2895600</xdr:colOff>
      <xdr:row>19</xdr:row>
      <xdr:rowOff>127021</xdr:rowOff>
    </xdr:from>
    <xdr:to>
      <xdr:col>1</xdr:col>
      <xdr:colOff>4335600</xdr:colOff>
      <xdr:row>22</xdr:row>
      <xdr:rowOff>54903</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3340100" y="4318021"/>
          <a:ext cx="1440000" cy="4993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723900</xdr:colOff>
      <xdr:row>16</xdr:row>
      <xdr:rowOff>0</xdr:rowOff>
    </xdr:from>
    <xdr:to>
      <xdr:col>1</xdr:col>
      <xdr:colOff>3236783</xdr:colOff>
      <xdr:row>21</xdr:row>
      <xdr:rowOff>172542</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8400" y="5715000"/>
          <a:ext cx="2512883" cy="1125042"/>
        </a:xfrm>
        <a:prstGeom prst="rect">
          <a:avLst/>
        </a:prstGeom>
      </xdr:spPr>
    </xdr:pic>
    <xdr:clientData/>
  </xdr:twoCellAnchor>
  <xdr:twoCellAnchor editAs="oneCell">
    <xdr:from>
      <xdr:col>1</xdr:col>
      <xdr:colOff>3957730</xdr:colOff>
      <xdr:row>17</xdr:row>
      <xdr:rowOff>82473</xdr:rowOff>
    </xdr:from>
    <xdr:to>
      <xdr:col>1</xdr:col>
      <xdr:colOff>6550974</xdr:colOff>
      <xdr:row>20</xdr:row>
      <xdr:rowOff>82250</xdr:rowOff>
    </xdr:to>
    <xdr:pic>
      <xdr:nvPicPr>
        <xdr:cNvPr id="5" name="Picture 4">
          <a:hlinkClick xmlns:r="http://schemas.openxmlformats.org/officeDocument/2006/relationships" r:id="rId3"/>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8730" t="41094" r="9502" b="41025"/>
        <a:stretch/>
      </xdr:blipFill>
      <xdr:spPr>
        <a:xfrm>
          <a:off x="4402230" y="5987973"/>
          <a:ext cx="2593244" cy="5712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7"/>
  <sheetViews>
    <sheetView showGridLines="0" showRowColHeaders="0" tabSelected="1" workbookViewId="0"/>
  </sheetViews>
  <sheetFormatPr defaultColWidth="0" defaultRowHeight="0" customHeight="1" zeroHeight="1" x14ac:dyDescent="0.25"/>
  <cols>
    <col min="1" max="1" width="5.85546875" customWidth="1"/>
    <col min="2" max="2" width="94.42578125" customWidth="1"/>
    <col min="3" max="3" width="3.7109375" customWidth="1"/>
    <col min="4" max="16384" width="9.140625" hidden="1"/>
  </cols>
  <sheetData>
    <row r="1" spans="2:2" ht="15" x14ac:dyDescent="0.25"/>
    <row r="2" spans="2:2" ht="15" x14ac:dyDescent="0.25"/>
    <row r="3" spans="2:2" ht="15" x14ac:dyDescent="0.25"/>
    <row r="4" spans="2:2" ht="15" x14ac:dyDescent="0.25"/>
    <row r="5" spans="2:2" ht="15" x14ac:dyDescent="0.25"/>
    <row r="6" spans="2:2" ht="30" customHeight="1" x14ac:dyDescent="0.45">
      <c r="B6" s="8" t="s">
        <v>18</v>
      </c>
    </row>
    <row r="7" spans="2:2" ht="90" customHeight="1" x14ac:dyDescent="0.45">
      <c r="B7" s="23" t="s">
        <v>37</v>
      </c>
    </row>
    <row r="8" spans="2:2" ht="30" customHeight="1" x14ac:dyDescent="0.45">
      <c r="B8" s="8" t="s">
        <v>35</v>
      </c>
    </row>
    <row r="9" spans="2:2" ht="15" x14ac:dyDescent="0.25">
      <c r="B9" s="5"/>
    </row>
    <row r="10" spans="2:2" ht="15" x14ac:dyDescent="0.25">
      <c r="B10" s="5"/>
    </row>
    <row r="11" spans="2:2" ht="15" x14ac:dyDescent="0.25"/>
    <row r="12" spans="2:2" ht="15" x14ac:dyDescent="0.25"/>
    <row r="13" spans="2:2" ht="15" x14ac:dyDescent="0.25"/>
    <row r="14" spans="2:2" ht="15" x14ac:dyDescent="0.25"/>
    <row r="15" spans="2:2" ht="15" x14ac:dyDescent="0.25"/>
    <row r="16" spans="2:2" ht="15" x14ac:dyDescent="0.25"/>
    <row r="17" spans="2:2" ht="15" x14ac:dyDescent="0.25"/>
    <row r="18" spans="2:2" ht="15" x14ac:dyDescent="0.25"/>
    <row r="19" spans="2:2" ht="15" x14ac:dyDescent="0.25">
      <c r="B19" s="5" t="s">
        <v>15</v>
      </c>
    </row>
    <row r="20" spans="2:2" ht="15" x14ac:dyDescent="0.25">
      <c r="B20" s="5"/>
    </row>
    <row r="21" spans="2:2" ht="15" x14ac:dyDescent="0.25"/>
    <row r="22" spans="2:2" ht="15" x14ac:dyDescent="0.25">
      <c r="B22" s="5"/>
    </row>
    <row r="23" spans="2:2" ht="15" x14ac:dyDescent="0.25"/>
    <row r="24" spans="2:2" ht="15" hidden="1" x14ac:dyDescent="0.25">
      <c r="B24" s="5"/>
    </row>
    <row r="25" spans="2:2" ht="15" hidden="1" x14ac:dyDescent="0.25"/>
    <row r="26" spans="2:2" ht="15" hidden="1" x14ac:dyDescent="0.25"/>
    <row r="27" spans="2:2" ht="15" hidden="1" x14ac:dyDescent="0.25"/>
    <row r="28" spans="2:2" ht="15" hidden="1" x14ac:dyDescent="0.25"/>
    <row r="29" spans="2:2" ht="15" hidden="1" x14ac:dyDescent="0.25"/>
    <row r="30" spans="2:2" ht="15" hidden="1" x14ac:dyDescent="0.25"/>
    <row r="31" spans="2:2" ht="15" hidden="1" x14ac:dyDescent="0.25"/>
    <row r="32" spans="2:2"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sheetData>
  <sheetProtection sheet="1" objects="1" scenarios="1" selectLockedCells="1" selectUnlockedCells="1"/>
  <pageMargins left="0.59055118110236227" right="0.39370078740157483" top="0.39370078740157483" bottom="0.59055118110236227" header="0.19685039370078741" footer="0.19685039370078741"/>
  <pageSetup paperSize="9" scale="94" orientation="portrait" horizontalDpi="300" verticalDpi="300" r:id="rId1"/>
  <headerFooter scaleWithDoc="0">
    <oddFooter>&amp;L&amp;9&amp;Z&amp;F
&amp;A&amp;R&amp;9Printed &amp;D at &amp;T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showGridLines="0" showRowColHeaders="0" workbookViewId="0">
      <pane ySplit="7" topLeftCell="A8" activePane="bottomLeft" state="frozen"/>
      <selection activeCell="E11" sqref="E11"/>
      <selection pane="bottomLeft" activeCell="B9" sqref="B9"/>
    </sheetView>
  </sheetViews>
  <sheetFormatPr defaultColWidth="0" defaultRowHeight="15" zeroHeight="1" x14ac:dyDescent="0.25"/>
  <cols>
    <col min="1" max="1" width="5.85546875" customWidth="1"/>
    <col min="2" max="2" width="94.42578125" customWidth="1"/>
    <col min="3" max="3" width="3.7109375" customWidth="1"/>
    <col min="4" max="16384" width="9.140625" hidden="1"/>
  </cols>
  <sheetData>
    <row r="1" spans="1:2" x14ac:dyDescent="0.25">
      <c r="A1" t="str">
        <f>+NDS</f>
        <v>National Disability Services</v>
      </c>
    </row>
    <row r="2" spans="1:2" x14ac:dyDescent="0.25">
      <c r="A2" s="1" t="str">
        <f>+title</f>
        <v>Worked example supporting the NDS publication
"Analysing Time: A guide to understanding key elements of workforce costs under the NDIS"</v>
      </c>
    </row>
    <row r="3" spans="1:2" x14ac:dyDescent="0.25">
      <c r="A3" t="str">
        <f>+version</f>
        <v>Version 1.0 (January 2018)</v>
      </c>
    </row>
    <row r="4" spans="1:2" x14ac:dyDescent="0.25"/>
    <row r="5" spans="1:2" x14ac:dyDescent="0.25">
      <c r="B5" s="6" t="s">
        <v>13</v>
      </c>
    </row>
    <row r="6" spans="1:2" x14ac:dyDescent="0.25"/>
    <row r="7" spans="1:2" x14ac:dyDescent="0.25">
      <c r="B7" s="9" t="s">
        <v>14</v>
      </c>
    </row>
    <row r="8" spans="1:2" x14ac:dyDescent="0.25"/>
    <row r="9" spans="1:2" ht="225" x14ac:dyDescent="0.25">
      <c r="B9" s="22" t="s">
        <v>34</v>
      </c>
    </row>
    <row r="10" spans="1:2" x14ac:dyDescent="0.25"/>
    <row r="11" spans="1:2" x14ac:dyDescent="0.25">
      <c r="B11" s="2"/>
    </row>
    <row r="12" spans="1:2" x14ac:dyDescent="0.25"/>
    <row r="13" spans="1:2" x14ac:dyDescent="0.25">
      <c r="B13" s="9" t="s">
        <v>33</v>
      </c>
    </row>
    <row r="14" spans="1:2" x14ac:dyDescent="0.25"/>
    <row r="15" spans="1:2" ht="45" x14ac:dyDescent="0.25">
      <c r="B15" s="2" t="s">
        <v>36</v>
      </c>
    </row>
    <row r="16" spans="1:2" x14ac:dyDescent="0.25"/>
    <row r="17" spans="2:2" x14ac:dyDescent="0.25"/>
    <row r="18" spans="2:2" x14ac:dyDescent="0.25"/>
    <row r="19" spans="2:2" x14ac:dyDescent="0.25"/>
    <row r="20" spans="2:2" x14ac:dyDescent="0.25"/>
    <row r="21" spans="2:2" x14ac:dyDescent="0.25"/>
    <row r="22" spans="2:2" x14ac:dyDescent="0.25"/>
    <row r="23" spans="2:2" x14ac:dyDescent="0.25"/>
    <row r="24" spans="2:2" x14ac:dyDescent="0.25">
      <c r="B24" s="2"/>
    </row>
    <row r="25" spans="2:2"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row r="38" hidden="1" x14ac:dyDescent="0.25"/>
  </sheetData>
  <sheetProtection sheet="1" objects="1" scenarios="1" selectLockedCells="1" selectUnlockedCells="1"/>
  <pageMargins left="0.59055118110236227" right="0.39370078740157483" top="0.39370078740157483" bottom="0.59055118110236227" header="0.19685039370078741" footer="0.19685039370078741"/>
  <pageSetup paperSize="9" scale="94" orientation="portrait" horizontalDpi="300" verticalDpi="300" r:id="rId1"/>
  <headerFooter scaleWithDoc="0">
    <oddHeader>&amp;R&amp;G</oddHeader>
    <oddFooter>&amp;L&amp;9&amp;Z&amp;F
&amp;A&amp;R&amp;9Printed &amp;D at &amp;T
Page &amp;P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showRowColHeaders="0" workbookViewId="0">
      <pane ySplit="5" topLeftCell="A6" activePane="bottomLeft" state="frozen"/>
      <selection activeCell="E11" sqref="E11"/>
      <selection pane="bottomLeft" activeCell="A6" sqref="A6"/>
    </sheetView>
  </sheetViews>
  <sheetFormatPr defaultColWidth="0" defaultRowHeight="15" zeroHeight="1" x14ac:dyDescent="0.25"/>
  <cols>
    <col min="1" max="1" width="5.85546875" customWidth="1"/>
    <col min="2" max="2" width="8.7109375" customWidth="1"/>
    <col min="3" max="3" width="3.7109375" customWidth="1"/>
    <col min="4" max="4" width="34.42578125" customWidth="1"/>
    <col min="5" max="5" width="47.42578125" customWidth="1"/>
    <col min="6" max="6" width="3.7109375" customWidth="1"/>
    <col min="7" max="16384" width="9.140625" hidden="1"/>
  </cols>
  <sheetData>
    <row r="1" spans="1:5" x14ac:dyDescent="0.25">
      <c r="A1" t="str">
        <f>+NDS</f>
        <v>National Disability Services</v>
      </c>
    </row>
    <row r="2" spans="1:5" x14ac:dyDescent="0.25">
      <c r="A2" s="1" t="str">
        <f>+title</f>
        <v>Worked example supporting the NDS publication
"Analysing Time: A guide to understanding key elements of workforce costs under the NDIS"</v>
      </c>
    </row>
    <row r="3" spans="1:5" x14ac:dyDescent="0.25">
      <c r="A3" t="str">
        <f>+version</f>
        <v>Version 1.0 (January 2018)</v>
      </c>
    </row>
    <row r="4" spans="1:5" x14ac:dyDescent="0.25"/>
    <row r="5" spans="1:5" x14ac:dyDescent="0.25">
      <c r="A5" s="1" t="str">
        <f ca="1">RIGHT(CELL("filename",A5),LEN(CELL("filename",A5))-FIND("]",CELL("filename",A5)))</f>
        <v>Conventions</v>
      </c>
    </row>
    <row r="6" spans="1:5" x14ac:dyDescent="0.25"/>
    <row r="7" spans="1:5" x14ac:dyDescent="0.25"/>
    <row r="8" spans="1:5" x14ac:dyDescent="0.25"/>
    <row r="9" spans="1:5" x14ac:dyDescent="0.25">
      <c r="B9" s="1" t="s">
        <v>6</v>
      </c>
    </row>
    <row r="10" spans="1:5" x14ac:dyDescent="0.25"/>
    <row r="11" spans="1:5" x14ac:dyDescent="0.25">
      <c r="B11" s="4" t="s">
        <v>0</v>
      </c>
      <c r="D11" t="s">
        <v>1</v>
      </c>
      <c r="E11" s="10" t="s">
        <v>19</v>
      </c>
    </row>
    <row r="12" spans="1:5" x14ac:dyDescent="0.25">
      <c r="B12" s="5"/>
    </row>
    <row r="13" spans="1:5" x14ac:dyDescent="0.25">
      <c r="B13" s="17" t="s">
        <v>0</v>
      </c>
      <c r="D13" t="s">
        <v>2</v>
      </c>
      <c r="E13" s="10" t="s">
        <v>20</v>
      </c>
    </row>
    <row r="14" spans="1:5" x14ac:dyDescent="0.25">
      <c r="B14" s="5"/>
    </row>
    <row r="15" spans="1:5" x14ac:dyDescent="0.25">
      <c r="B15" s="11" t="s">
        <v>0</v>
      </c>
      <c r="D15" t="s">
        <v>21</v>
      </c>
      <c r="E15" s="10" t="s">
        <v>22</v>
      </c>
    </row>
    <row r="16" spans="1:5" x14ac:dyDescent="0.25">
      <c r="B16" s="5"/>
    </row>
    <row r="17" spans="2:5" x14ac:dyDescent="0.25">
      <c r="B17" s="16" t="s">
        <v>0</v>
      </c>
      <c r="D17" t="s">
        <v>3</v>
      </c>
      <c r="E17" s="10" t="s">
        <v>23</v>
      </c>
    </row>
    <row r="18" spans="2:5" x14ac:dyDescent="0.25">
      <c r="B18" s="5"/>
    </row>
    <row r="19" spans="2:5" x14ac:dyDescent="0.25">
      <c r="B19" s="18" t="s">
        <v>0</v>
      </c>
      <c r="D19" t="s">
        <v>24</v>
      </c>
      <c r="E19" s="10" t="s">
        <v>25</v>
      </c>
    </row>
    <row r="20" spans="2:5" x14ac:dyDescent="0.25">
      <c r="B20" s="5"/>
    </row>
    <row r="21" spans="2:5" x14ac:dyDescent="0.25">
      <c r="B21" s="19" t="s">
        <v>0</v>
      </c>
      <c r="D21" t="s">
        <v>4</v>
      </c>
      <c r="E21" s="10" t="s">
        <v>26</v>
      </c>
    </row>
    <row r="22" spans="2:5" x14ac:dyDescent="0.25">
      <c r="D22" s="3"/>
      <c r="E22" s="7"/>
    </row>
    <row r="23" spans="2:5" x14ac:dyDescent="0.25">
      <c r="B23" s="12"/>
      <c r="D23" t="s">
        <v>27</v>
      </c>
      <c r="E23" s="10" t="s">
        <v>28</v>
      </c>
    </row>
    <row r="24" spans="2:5" x14ac:dyDescent="0.25">
      <c r="D24" s="3"/>
      <c r="E24" s="7"/>
    </row>
    <row r="25" spans="2:5" x14ac:dyDescent="0.25">
      <c r="B25" s="13" t="s">
        <v>0</v>
      </c>
      <c r="D25" t="s">
        <v>5</v>
      </c>
      <c r="E25" s="10" t="s">
        <v>29</v>
      </c>
    </row>
    <row r="26" spans="2:5" x14ac:dyDescent="0.25">
      <c r="D26" s="3"/>
      <c r="E26" s="7"/>
    </row>
    <row r="27" spans="2:5" x14ac:dyDescent="0.25">
      <c r="B27" s="14" t="s">
        <v>8</v>
      </c>
      <c r="D27" t="s">
        <v>9</v>
      </c>
      <c r="E27" s="10" t="s">
        <v>30</v>
      </c>
    </row>
    <row r="28" spans="2:5" x14ac:dyDescent="0.25"/>
    <row r="29" spans="2:5" x14ac:dyDescent="0.25">
      <c r="B29" s="15" t="s">
        <v>11</v>
      </c>
      <c r="D29" t="s">
        <v>12</v>
      </c>
      <c r="E29" s="10" t="s">
        <v>31</v>
      </c>
    </row>
    <row r="30" spans="2:5" x14ac:dyDescent="0.25"/>
    <row r="31" spans="2:5" x14ac:dyDescent="0.25"/>
    <row r="32" spans="2:5" x14ac:dyDescent="0.25"/>
    <row r="33" spans="2:2" x14ac:dyDescent="0.25">
      <c r="B33" s="1" t="s">
        <v>7</v>
      </c>
    </row>
    <row r="34" spans="2:2" x14ac:dyDescent="0.25">
      <c r="B34" s="3" t="s">
        <v>10</v>
      </c>
    </row>
    <row r="35" spans="2:2" x14ac:dyDescent="0.25"/>
    <row r="36" spans="2:2" x14ac:dyDescent="0.25">
      <c r="B36" s="1" t="s">
        <v>17</v>
      </c>
    </row>
    <row r="37" spans="2:2" x14ac:dyDescent="0.25">
      <c r="B37" t="s">
        <v>16</v>
      </c>
    </row>
    <row r="38" spans="2:2"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spans="2:2" hidden="1" x14ac:dyDescent="0.25"/>
    <row r="50" spans="2:2" hidden="1" x14ac:dyDescent="0.25"/>
    <row r="51" spans="2:2" hidden="1" x14ac:dyDescent="0.25"/>
    <row r="52" spans="2:2" hidden="1" x14ac:dyDescent="0.25"/>
    <row r="53" spans="2:2" hidden="1" x14ac:dyDescent="0.25"/>
    <row r="54" spans="2:2" hidden="1" x14ac:dyDescent="0.25">
      <c r="B54" s="5"/>
    </row>
    <row r="55" spans="2:2" hidden="1" x14ac:dyDescent="0.25"/>
    <row r="56" spans="2:2" hidden="1" x14ac:dyDescent="0.25">
      <c r="B56" s="5"/>
    </row>
    <row r="57" spans="2:2" hidden="1" x14ac:dyDescent="0.25"/>
    <row r="58" spans="2:2" hidden="1" x14ac:dyDescent="0.25"/>
    <row r="59" spans="2:2" hidden="1" x14ac:dyDescent="0.25"/>
    <row r="60" spans="2:2" hidden="1" x14ac:dyDescent="0.25"/>
    <row r="61" spans="2:2" hidden="1" x14ac:dyDescent="0.25"/>
    <row r="62" spans="2:2" hidden="1" x14ac:dyDescent="0.25"/>
    <row r="63" spans="2:2" hidden="1" x14ac:dyDescent="0.25"/>
  </sheetData>
  <sheetProtection sheet="1" objects="1" scenarios="1" selectLockedCells="1" selectUnlockedCells="1"/>
  <pageMargins left="0.59055118110236227" right="0.39370078740157483" top="0.39370078740157483" bottom="0.59055118110236227" header="0.19685039370078741" footer="0.19685039370078741"/>
  <pageSetup paperSize="9" scale="94" orientation="portrait" horizontalDpi="300" verticalDpi="300" r:id="rId1"/>
  <headerFooter scaleWithDoc="0">
    <oddHeader>&amp;R&amp;G</oddHeader>
    <oddFooter>&amp;L&amp;9&amp;Z&amp;F
&amp;A&amp;R&amp;9Printed &amp;D at &amp;T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showRowColHeaders="0" zoomScaleSheetLayoutView="85" workbookViewId="0">
      <pane ySplit="5" topLeftCell="A6" activePane="bottomLeft" state="frozen"/>
      <selection pane="bottomLeft" activeCell="A6" sqref="A6"/>
    </sheetView>
  </sheetViews>
  <sheetFormatPr defaultColWidth="9.140625" defaultRowHeight="15" x14ac:dyDescent="0.25"/>
  <cols>
    <col min="1" max="1" width="5.85546875" customWidth="1"/>
    <col min="2" max="2" width="38.85546875" bestFit="1" customWidth="1"/>
    <col min="3" max="3" width="3.85546875" customWidth="1"/>
    <col min="5" max="5" width="3.85546875" customWidth="1"/>
    <col min="7" max="7" width="3.85546875" customWidth="1"/>
    <col min="9" max="9" width="3.85546875" customWidth="1"/>
    <col min="11" max="11" width="3.85546875" customWidth="1"/>
  </cols>
  <sheetData>
    <row r="1" spans="1:10" x14ac:dyDescent="0.25">
      <c r="A1" t="str">
        <f>+NDS</f>
        <v>National Disability Services</v>
      </c>
    </row>
    <row r="2" spans="1:10" x14ac:dyDescent="0.25">
      <c r="A2" s="1" t="str">
        <f>+title</f>
        <v>Worked example supporting the NDS publication
"Analysing Time: A guide to understanding key elements of workforce costs under the NDIS"</v>
      </c>
    </row>
    <row r="3" spans="1:10" x14ac:dyDescent="0.25">
      <c r="A3" t="str">
        <f>+version</f>
        <v>Version 1.0 (January 2018)</v>
      </c>
    </row>
    <row r="4" spans="1:10" x14ac:dyDescent="0.25">
      <c r="B4" s="3"/>
    </row>
    <row r="5" spans="1:10" x14ac:dyDescent="0.25">
      <c r="A5" s="1" t="str">
        <f ca="1">RIGHT(CELL("filename",A5),LEN(CELL("filename",A5))-FIND("]",CELL("filename",A5)))</f>
        <v>Worked_Example</v>
      </c>
      <c r="B5" s="3"/>
    </row>
    <row r="6" spans="1:10" x14ac:dyDescent="0.25">
      <c r="B6" s="3"/>
    </row>
    <row r="7" spans="1:10" x14ac:dyDescent="0.25">
      <c r="B7" s="3"/>
    </row>
    <row r="8" spans="1:10" x14ac:dyDescent="0.25">
      <c r="A8" s="3"/>
      <c r="B8" s="25"/>
      <c r="D8" s="5"/>
      <c r="F8" s="5"/>
      <c r="H8" s="5"/>
      <c r="J8" s="5"/>
    </row>
    <row r="9" spans="1:10" x14ac:dyDescent="0.25">
      <c r="A9" s="26">
        <v>0</v>
      </c>
      <c r="B9" s="24" t="s">
        <v>32</v>
      </c>
      <c r="D9" s="5"/>
      <c r="F9" s="5"/>
      <c r="H9" s="5"/>
      <c r="J9" s="5"/>
    </row>
    <row r="10" spans="1:10" x14ac:dyDescent="0.25">
      <c r="A10" s="3"/>
      <c r="B10" s="27" t="s">
        <v>73</v>
      </c>
      <c r="D10" s="28">
        <v>38</v>
      </c>
      <c r="F10" s="5"/>
      <c r="H10" s="5"/>
      <c r="J10" s="5"/>
    </row>
    <row r="11" spans="1:10" x14ac:dyDescent="0.25">
      <c r="A11" s="3"/>
      <c r="B11" s="27" t="s">
        <v>74</v>
      </c>
      <c r="D11" s="29">
        <v>5</v>
      </c>
      <c r="F11" s="5"/>
      <c r="H11" s="5"/>
      <c r="J11" s="5"/>
    </row>
    <row r="12" spans="1:10" ht="15.75" thickBot="1" x14ac:dyDescent="0.3">
      <c r="A12" s="3"/>
      <c r="B12" s="27" t="s">
        <v>75</v>
      </c>
      <c r="D12" s="30">
        <f>D10/D11</f>
        <v>7.6</v>
      </c>
      <c r="F12" s="5"/>
      <c r="H12" s="5"/>
      <c r="J12" s="5"/>
    </row>
    <row r="13" spans="1:10" ht="15.75" thickTop="1" x14ac:dyDescent="0.25">
      <c r="A13" s="3"/>
      <c r="B13" s="27"/>
      <c r="D13" s="5"/>
      <c r="F13" s="5"/>
      <c r="H13" s="5"/>
      <c r="J13" s="5"/>
    </row>
    <row r="14" spans="1:10" x14ac:dyDescent="0.25">
      <c r="A14" s="3"/>
      <c r="B14" s="27"/>
      <c r="D14" s="5"/>
      <c r="F14" s="5"/>
      <c r="H14" s="5"/>
      <c r="J14" s="5"/>
    </row>
    <row r="15" spans="1:10" x14ac:dyDescent="0.25">
      <c r="A15" s="3"/>
      <c r="B15" s="27"/>
      <c r="D15" s="5"/>
      <c r="F15" s="5"/>
      <c r="H15" s="5"/>
      <c r="J15" s="5"/>
    </row>
    <row r="16" spans="1:10" x14ac:dyDescent="0.25">
      <c r="A16" s="26">
        <v>1</v>
      </c>
      <c r="B16" s="24" t="s">
        <v>38</v>
      </c>
      <c r="D16" s="5"/>
      <c r="F16" s="5"/>
      <c r="H16" s="5"/>
      <c r="J16" s="5"/>
    </row>
    <row r="17" spans="1:12" ht="45" x14ac:dyDescent="0.25">
      <c r="A17" s="3"/>
      <c r="B17" s="3"/>
      <c r="D17" s="20" t="s">
        <v>76</v>
      </c>
      <c r="F17" s="20" t="s">
        <v>77</v>
      </c>
      <c r="H17" s="20" t="s">
        <v>78</v>
      </c>
      <c r="J17" s="20" t="s">
        <v>39</v>
      </c>
    </row>
    <row r="18" spans="1:12" x14ac:dyDescent="0.25">
      <c r="A18" s="3"/>
      <c r="B18" s="3"/>
    </row>
    <row r="19" spans="1:12" x14ac:dyDescent="0.25">
      <c r="A19" s="3"/>
      <c r="B19" s="24" t="s">
        <v>40</v>
      </c>
      <c r="F19" s="28">
        <v>52</v>
      </c>
      <c r="H19" s="31">
        <f>F19*working_hours_pw</f>
        <v>1976</v>
      </c>
      <c r="J19" s="32">
        <f>H19/H$19</f>
        <v>1</v>
      </c>
    </row>
    <row r="20" spans="1:12" x14ac:dyDescent="0.25">
      <c r="A20" s="3"/>
      <c r="B20" s="27" t="s">
        <v>41</v>
      </c>
      <c r="D20" s="28">
        <v>-35</v>
      </c>
      <c r="F20" s="33">
        <f>D20/working_days_pw</f>
        <v>-7</v>
      </c>
      <c r="H20" s="31">
        <f>F20*working_hours_pw</f>
        <v>-266</v>
      </c>
      <c r="J20" s="32">
        <f>H20/H$19</f>
        <v>-0.13461538461538461</v>
      </c>
    </row>
    <row r="21" spans="1:12" ht="15.75" thickBot="1" x14ac:dyDescent="0.3">
      <c r="A21" s="3"/>
      <c r="B21" s="34" t="s">
        <v>42</v>
      </c>
      <c r="F21" s="30">
        <f>SUM(F19:F20)</f>
        <v>45</v>
      </c>
      <c r="H21" s="35">
        <f>SUM(H19:H20)</f>
        <v>1710</v>
      </c>
      <c r="J21" s="36">
        <f>SUM(J19:J20)</f>
        <v>0.86538461538461542</v>
      </c>
    </row>
    <row r="22" spans="1:12" ht="15.75" thickTop="1" x14ac:dyDescent="0.25">
      <c r="A22" s="3"/>
      <c r="B22" s="25"/>
      <c r="D22" s="5"/>
      <c r="F22" s="5"/>
      <c r="H22" s="5"/>
      <c r="J22" s="5"/>
    </row>
    <row r="23" spans="1:12" x14ac:dyDescent="0.25">
      <c r="A23" s="3"/>
      <c r="B23" s="25"/>
      <c r="D23" s="5"/>
      <c r="F23" s="5"/>
      <c r="H23" s="5"/>
      <c r="J23" s="5"/>
    </row>
    <row r="24" spans="1:12" x14ac:dyDescent="0.25">
      <c r="A24" s="3"/>
      <c r="B24" s="25"/>
      <c r="D24" s="5"/>
      <c r="F24" s="5"/>
      <c r="H24" s="5"/>
      <c r="J24" s="5"/>
    </row>
    <row r="25" spans="1:12" x14ac:dyDescent="0.25">
      <c r="A25" s="26">
        <v>2</v>
      </c>
      <c r="B25" s="24" t="s">
        <v>43</v>
      </c>
      <c r="D25" s="5"/>
      <c r="F25" s="5"/>
      <c r="H25" s="5"/>
      <c r="J25" s="5"/>
    </row>
    <row r="26" spans="1:12" ht="60" x14ac:dyDescent="0.25">
      <c r="A26" s="3"/>
      <c r="B26" s="25" t="s">
        <v>44</v>
      </c>
      <c r="D26" s="20" t="s">
        <v>45</v>
      </c>
      <c r="F26" s="20" t="s">
        <v>46</v>
      </c>
      <c r="H26" s="20" t="s">
        <v>47</v>
      </c>
      <c r="J26" s="20" t="s">
        <v>48</v>
      </c>
      <c r="L26" s="20" t="s">
        <v>49</v>
      </c>
    </row>
    <row r="27" spans="1:12" x14ac:dyDescent="0.25">
      <c r="A27" s="3"/>
      <c r="B27" s="3"/>
      <c r="H27" s="5"/>
    </row>
    <row r="28" spans="1:12" x14ac:dyDescent="0.25">
      <c r="A28" s="3"/>
      <c r="B28" s="37" t="s">
        <v>50</v>
      </c>
      <c r="D28" s="37" t="s">
        <v>51</v>
      </c>
      <c r="F28" s="29">
        <v>9</v>
      </c>
      <c r="H28" s="28">
        <v>1.5</v>
      </c>
      <c r="J28" s="33">
        <f>F28*H28</f>
        <v>13.5</v>
      </c>
      <c r="L28" s="32">
        <f t="shared" ref="L28:L34" si="0">J28/available_time</f>
        <v>7.8947368421052634E-3</v>
      </c>
    </row>
    <row r="29" spans="1:12" x14ac:dyDescent="0.25">
      <c r="A29" s="3"/>
      <c r="B29" s="37" t="s">
        <v>52</v>
      </c>
      <c r="D29" s="37" t="s">
        <v>51</v>
      </c>
      <c r="F29" s="29">
        <v>9</v>
      </c>
      <c r="H29" s="28">
        <v>1.5</v>
      </c>
      <c r="J29" s="33">
        <f t="shared" ref="J29:J34" si="1">F29*H29</f>
        <v>13.5</v>
      </c>
      <c r="L29" s="32">
        <f t="shared" si="0"/>
        <v>7.8947368421052634E-3</v>
      </c>
    </row>
    <row r="30" spans="1:12" x14ac:dyDescent="0.25">
      <c r="A30" s="3"/>
      <c r="B30" s="37" t="s">
        <v>53</v>
      </c>
      <c r="D30" s="37" t="s">
        <v>54</v>
      </c>
      <c r="F30" s="29">
        <v>40</v>
      </c>
      <c r="H30" s="28">
        <v>0.5</v>
      </c>
      <c r="J30" s="33">
        <f t="shared" si="1"/>
        <v>20</v>
      </c>
      <c r="L30" s="32">
        <f t="shared" si="0"/>
        <v>1.1695906432748537E-2</v>
      </c>
    </row>
    <row r="31" spans="1:12" x14ac:dyDescent="0.25">
      <c r="A31" s="3"/>
      <c r="B31" s="37" t="s">
        <v>55</v>
      </c>
      <c r="D31" s="37" t="s">
        <v>56</v>
      </c>
      <c r="F31" s="29">
        <v>4</v>
      </c>
      <c r="H31" s="28">
        <v>3.5</v>
      </c>
      <c r="J31" s="33">
        <f t="shared" si="1"/>
        <v>14</v>
      </c>
      <c r="L31" s="32">
        <f t="shared" si="0"/>
        <v>8.1871345029239772E-3</v>
      </c>
    </row>
    <row r="32" spans="1:12" x14ac:dyDescent="0.25">
      <c r="A32" s="3"/>
      <c r="B32" s="37" t="s">
        <v>57</v>
      </c>
      <c r="D32" s="37" t="s">
        <v>58</v>
      </c>
      <c r="F32" s="29">
        <v>2</v>
      </c>
      <c r="H32" s="28">
        <v>8</v>
      </c>
      <c r="J32" s="33">
        <f t="shared" si="1"/>
        <v>16</v>
      </c>
      <c r="L32" s="32">
        <f t="shared" si="0"/>
        <v>9.3567251461988306E-3</v>
      </c>
    </row>
    <row r="33" spans="1:12" x14ac:dyDescent="0.25">
      <c r="A33" s="3"/>
      <c r="B33" s="37" t="s">
        <v>59</v>
      </c>
      <c r="D33" s="37" t="s">
        <v>51</v>
      </c>
      <c r="F33" s="29">
        <v>10</v>
      </c>
      <c r="H33" s="28">
        <v>1.5</v>
      </c>
      <c r="J33" s="33">
        <f t="shared" si="1"/>
        <v>15</v>
      </c>
      <c r="L33" s="32">
        <f t="shared" si="0"/>
        <v>8.771929824561403E-3</v>
      </c>
    </row>
    <row r="34" spans="1:12" x14ac:dyDescent="0.25">
      <c r="A34" s="3"/>
      <c r="B34" s="37" t="s">
        <v>60</v>
      </c>
      <c r="C34" s="21"/>
      <c r="D34" s="37" t="s">
        <v>56</v>
      </c>
      <c r="F34" s="29">
        <v>4</v>
      </c>
      <c r="H34" s="28">
        <v>2</v>
      </c>
      <c r="J34" s="33">
        <f t="shared" si="1"/>
        <v>8</v>
      </c>
      <c r="L34" s="32">
        <f t="shared" si="0"/>
        <v>4.6783625730994153E-3</v>
      </c>
    </row>
    <row r="35" spans="1:12" ht="15.75" thickBot="1" x14ac:dyDescent="0.3">
      <c r="A35" s="3"/>
      <c r="B35" s="34" t="s">
        <v>61</v>
      </c>
      <c r="H35" s="5"/>
      <c r="J35" s="30">
        <f>SUM(J28:J34)</f>
        <v>100</v>
      </c>
      <c r="L35" s="36">
        <f>SUM(L28:L34)</f>
        <v>5.8479532163742694E-2</v>
      </c>
    </row>
    <row r="36" spans="1:12" ht="15.75" thickTop="1" x14ac:dyDescent="0.25"/>
    <row r="37" spans="1:12" ht="60" x14ac:dyDescent="0.25">
      <c r="B37" t="s">
        <v>62</v>
      </c>
      <c r="D37" s="20" t="s">
        <v>78</v>
      </c>
      <c r="F37" s="20" t="s">
        <v>39</v>
      </c>
      <c r="H37" s="20" t="s">
        <v>49</v>
      </c>
    </row>
    <row r="38" spans="1:12" x14ac:dyDescent="0.25">
      <c r="B38" s="3"/>
    </row>
    <row r="39" spans="1:12" x14ac:dyDescent="0.25">
      <c r="B39" s="24" t="s">
        <v>40</v>
      </c>
      <c r="D39" s="31">
        <f>paid_time</f>
        <v>1976</v>
      </c>
      <c r="F39" s="32">
        <f>D39/paid_time</f>
        <v>1</v>
      </c>
    </row>
    <row r="40" spans="1:12" x14ac:dyDescent="0.25">
      <c r="B40" s="27" t="s">
        <v>41</v>
      </c>
      <c r="C40" s="21"/>
      <c r="D40" s="31">
        <f>unavailable_time</f>
        <v>-266</v>
      </c>
      <c r="F40" s="32">
        <f>D40/paid_time</f>
        <v>-0.13461538461538461</v>
      </c>
    </row>
    <row r="41" spans="1:12" x14ac:dyDescent="0.25">
      <c r="B41" s="34" t="s">
        <v>42</v>
      </c>
      <c r="D41" s="38">
        <f>SUM(D39:D40)</f>
        <v>1710</v>
      </c>
      <c r="F41" s="39">
        <f>SUM(F39:F40)</f>
        <v>0.86538461538461542</v>
      </c>
      <c r="H41" s="32">
        <f>$D41/available_time</f>
        <v>1</v>
      </c>
    </row>
    <row r="42" spans="1:12" x14ac:dyDescent="0.25">
      <c r="B42" s="27" t="s">
        <v>63</v>
      </c>
      <c r="D42" s="31">
        <f>-non_productive_time</f>
        <v>-100</v>
      </c>
      <c r="F42" s="32">
        <f>D42/paid_time</f>
        <v>-5.0607287449392711E-2</v>
      </c>
      <c r="H42" s="32">
        <f>$D42/available_time</f>
        <v>-5.8479532163742687E-2</v>
      </c>
    </row>
    <row r="43" spans="1:12" ht="15.75" thickBot="1" x14ac:dyDescent="0.3">
      <c r="B43" s="34" t="s">
        <v>64</v>
      </c>
      <c r="D43" s="35">
        <f>SUM(D41:D42)</f>
        <v>1610</v>
      </c>
      <c r="F43" s="36">
        <f>SUM(F41:F42)</f>
        <v>0.81477732793522273</v>
      </c>
      <c r="H43" s="36">
        <f>SUM(H41:H42)</f>
        <v>0.94152046783625731</v>
      </c>
    </row>
    <row r="44" spans="1:12" ht="15.75" thickTop="1" x14ac:dyDescent="0.25"/>
    <row r="47" spans="1:12" x14ac:dyDescent="0.25">
      <c r="A47" s="26">
        <v>3</v>
      </c>
      <c r="B47" s="24" t="s">
        <v>80</v>
      </c>
      <c r="D47" s="5"/>
      <c r="F47" s="5"/>
      <c r="H47" s="5"/>
      <c r="J47" s="5"/>
    </row>
    <row r="48" spans="1:12" ht="60" x14ac:dyDescent="0.25">
      <c r="A48" s="3"/>
      <c r="B48" s="25" t="s">
        <v>65</v>
      </c>
      <c r="D48" s="20" t="s">
        <v>48</v>
      </c>
      <c r="F48" s="20" t="s">
        <v>66</v>
      </c>
    </row>
    <row r="49" spans="1:10" x14ac:dyDescent="0.25">
      <c r="A49" s="3"/>
      <c r="B49" s="3"/>
    </row>
    <row r="50" spans="1:10" x14ac:dyDescent="0.25">
      <c r="A50" s="3"/>
      <c r="B50" s="37" t="s">
        <v>67</v>
      </c>
      <c r="D50" s="29">
        <v>80</v>
      </c>
      <c r="F50" s="32">
        <f>D50/productive_time</f>
        <v>4.9689440993788817E-2</v>
      </c>
    </row>
    <row r="51" spans="1:10" x14ac:dyDescent="0.25">
      <c r="A51" s="3"/>
      <c r="B51" s="37" t="s">
        <v>68</v>
      </c>
      <c r="D51" s="29">
        <v>40</v>
      </c>
      <c r="F51" s="32">
        <f>D51/productive_time</f>
        <v>2.4844720496894408E-2</v>
      </c>
    </row>
    <row r="52" spans="1:10" x14ac:dyDescent="0.25">
      <c r="A52" s="3"/>
      <c r="B52" s="37" t="s">
        <v>69</v>
      </c>
      <c r="D52" s="29">
        <v>40</v>
      </c>
      <c r="F52" s="32">
        <f>D52/productive_time</f>
        <v>2.4844720496894408E-2</v>
      </c>
    </row>
    <row r="53" spans="1:10" x14ac:dyDescent="0.25">
      <c r="A53" s="3"/>
      <c r="B53" s="37" t="s">
        <v>70</v>
      </c>
      <c r="D53" s="29">
        <v>66</v>
      </c>
      <c r="F53" s="32">
        <f>D53/productive_time</f>
        <v>4.0993788819875775E-2</v>
      </c>
    </row>
    <row r="54" spans="1:10" ht="15.75" thickBot="1" x14ac:dyDescent="0.3">
      <c r="A54" s="3"/>
      <c r="B54" s="34" t="s">
        <v>79</v>
      </c>
      <c r="D54" s="35">
        <f>SUM(D50:D53)</f>
        <v>226</v>
      </c>
      <c r="F54" s="36">
        <f>SUM(F50:F53)</f>
        <v>0.14037267080745341</v>
      </c>
    </row>
    <row r="55" spans="1:10" ht="15.75" thickTop="1" x14ac:dyDescent="0.25"/>
    <row r="56" spans="1:10" ht="60" x14ac:dyDescent="0.25">
      <c r="B56" t="s">
        <v>62</v>
      </c>
      <c r="D56" s="20" t="s">
        <v>78</v>
      </c>
      <c r="F56" s="20" t="s">
        <v>39</v>
      </c>
      <c r="H56" s="20" t="s">
        <v>49</v>
      </c>
      <c r="J56" s="20" t="s">
        <v>66</v>
      </c>
    </row>
    <row r="57" spans="1:10" x14ac:dyDescent="0.25">
      <c r="B57" s="3"/>
    </row>
    <row r="58" spans="1:10" x14ac:dyDescent="0.25">
      <c r="B58" s="24" t="s">
        <v>40</v>
      </c>
      <c r="D58" s="31">
        <f>paid_time</f>
        <v>1976</v>
      </c>
      <c r="F58" s="32">
        <f>D58/paid_time</f>
        <v>1</v>
      </c>
    </row>
    <row r="59" spans="1:10" x14ac:dyDescent="0.25">
      <c r="B59" s="27" t="s">
        <v>41</v>
      </c>
      <c r="C59" s="21"/>
      <c r="D59" s="31">
        <f>unavailable_time</f>
        <v>-266</v>
      </c>
      <c r="F59" s="32">
        <f>D59/paid_time</f>
        <v>-0.13461538461538461</v>
      </c>
    </row>
    <row r="60" spans="1:10" x14ac:dyDescent="0.25">
      <c r="B60" s="34" t="s">
        <v>42</v>
      </c>
      <c r="D60" s="38">
        <f>SUM(D58:D59)</f>
        <v>1710</v>
      </c>
      <c r="F60" s="39">
        <f>SUM(F58:F59)</f>
        <v>0.86538461538461542</v>
      </c>
      <c r="H60" s="32">
        <f>$D60/available_time</f>
        <v>1</v>
      </c>
    </row>
    <row r="61" spans="1:10" x14ac:dyDescent="0.25">
      <c r="B61" s="27" t="s">
        <v>63</v>
      </c>
      <c r="D61" s="31">
        <f>-non_productive_time</f>
        <v>-100</v>
      </c>
      <c r="F61" s="32">
        <f>D61/paid_time</f>
        <v>-5.0607287449392711E-2</v>
      </c>
      <c r="H61" s="32">
        <f>$D61/available_time</f>
        <v>-5.8479532163742687E-2</v>
      </c>
    </row>
    <row r="62" spans="1:10" x14ac:dyDescent="0.25">
      <c r="B62" s="34" t="s">
        <v>64</v>
      </c>
      <c r="D62" s="38">
        <f>SUM(D60:D61)</f>
        <v>1610</v>
      </c>
      <c r="F62" s="39">
        <f>SUM(F60:F61)</f>
        <v>0.81477732793522273</v>
      </c>
      <c r="H62" s="39">
        <f>SUM(H60:H61)</f>
        <v>0.94152046783625731</v>
      </c>
      <c r="J62" s="32">
        <f>$D62/productive_time</f>
        <v>1</v>
      </c>
    </row>
    <row r="63" spans="1:10" x14ac:dyDescent="0.25">
      <c r="B63" s="27" t="s">
        <v>71</v>
      </c>
      <c r="D63" s="31">
        <f>-non_billable_time</f>
        <v>-226</v>
      </c>
      <c r="F63" s="32">
        <f>D63/paid_time</f>
        <v>-0.11437246963562753</v>
      </c>
      <c r="H63" s="32">
        <f>$D63/available_time</f>
        <v>-0.13216374269005848</v>
      </c>
      <c r="J63" s="32">
        <f>$D63/productive_time</f>
        <v>-0.14037267080745341</v>
      </c>
    </row>
    <row r="64" spans="1:10" ht="15.75" thickBot="1" x14ac:dyDescent="0.3">
      <c r="B64" s="34" t="s">
        <v>72</v>
      </c>
      <c r="D64" s="40">
        <f>SUM(D62:D63)</f>
        <v>1384</v>
      </c>
      <c r="F64" s="36">
        <f>SUM(F62:F63)</f>
        <v>0.7004048582995952</v>
      </c>
      <c r="H64" s="36">
        <f>SUM(H62:H63)</f>
        <v>0.80935672514619883</v>
      </c>
      <c r="J64" s="36">
        <f>SUM(J62:J63)</f>
        <v>0.85962732919254659</v>
      </c>
    </row>
    <row r="65" ht="15.75" thickTop="1" x14ac:dyDescent="0.25"/>
  </sheetData>
  <sheetProtection sheet="1" objects="1" scenarios="1" autoFilter="0"/>
  <phoneticPr fontId="13" type="noConversion"/>
  <pageMargins left="0.59055118110236227" right="0.39370078740157483" top="0.39370078740157483" bottom="0.59055118110236227" header="0.19685039370078741" footer="0.19685039370078741"/>
  <pageSetup paperSize="9" scale="35" fitToHeight="0" orientation="landscape" horizontalDpi="4294967293" r:id="rId1"/>
  <headerFooter scaleWithDoc="0">
    <oddFooter>&amp;L&amp;9&amp;Z&amp;F
&amp;A&amp;R&amp;9Printed &amp;D at &amp;T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showRowColHeaders="0" zoomScaleSheetLayoutView="85" workbookViewId="0">
      <pane ySplit="5" topLeftCell="A6" activePane="bottomLeft" state="frozen"/>
      <selection pane="bottomLeft" activeCell="A6" sqref="A6"/>
    </sheetView>
  </sheetViews>
  <sheetFormatPr defaultColWidth="9.140625" defaultRowHeight="15" x14ac:dyDescent="0.25"/>
  <cols>
    <col min="1" max="1" width="5.85546875" customWidth="1"/>
    <col min="2" max="2" width="38.85546875" bestFit="1" customWidth="1"/>
    <col min="3" max="3" width="3.85546875" customWidth="1"/>
    <col min="5" max="5" width="3.85546875" customWidth="1"/>
    <col min="7" max="7" width="3.85546875" customWidth="1"/>
    <col min="9" max="9" width="3.85546875" customWidth="1"/>
    <col min="11" max="11" width="3.85546875" customWidth="1"/>
  </cols>
  <sheetData>
    <row r="1" spans="1:10" x14ac:dyDescent="0.25">
      <c r="A1" t="str">
        <f>+NDS</f>
        <v>National Disability Services</v>
      </c>
    </row>
    <row r="2" spans="1:10" x14ac:dyDescent="0.25">
      <c r="A2" s="1" t="str">
        <f>+title</f>
        <v>Worked example supporting the NDS publication
"Analysing Time: A guide to understanding key elements of workforce costs under the NDIS"</v>
      </c>
    </row>
    <row r="3" spans="1:10" x14ac:dyDescent="0.25">
      <c r="A3" t="str">
        <f>+version</f>
        <v>Version 1.0 (January 2018)</v>
      </c>
    </row>
    <row r="4" spans="1:10" x14ac:dyDescent="0.25">
      <c r="B4" s="3"/>
    </row>
    <row r="5" spans="1:10" x14ac:dyDescent="0.25">
      <c r="A5" s="1" t="str">
        <f ca="1">RIGHT(CELL("filename",A5),LEN(CELL("filename",A5))-FIND("]",CELL("filename",A5)))</f>
        <v>Playpen</v>
      </c>
      <c r="B5" s="3"/>
    </row>
    <row r="6" spans="1:10" x14ac:dyDescent="0.25">
      <c r="B6" s="3"/>
    </row>
    <row r="7" spans="1:10" x14ac:dyDescent="0.25">
      <c r="B7" s="3"/>
    </row>
    <row r="8" spans="1:10" x14ac:dyDescent="0.25">
      <c r="A8" s="3"/>
      <c r="B8" s="25"/>
      <c r="D8" s="5"/>
      <c r="F8" s="5"/>
      <c r="H8" s="5"/>
      <c r="J8" s="5"/>
    </row>
    <row r="9" spans="1:10" x14ac:dyDescent="0.25">
      <c r="A9" s="26">
        <v>0</v>
      </c>
      <c r="B9" s="24" t="s">
        <v>32</v>
      </c>
      <c r="D9" s="5"/>
      <c r="F9" s="5"/>
      <c r="H9" s="5"/>
      <c r="J9" s="5"/>
    </row>
    <row r="10" spans="1:10" x14ac:dyDescent="0.25">
      <c r="A10" s="3"/>
      <c r="B10" s="27" t="s">
        <v>73</v>
      </c>
      <c r="D10" s="28"/>
      <c r="F10" s="5"/>
      <c r="H10" s="5"/>
      <c r="J10" s="5"/>
    </row>
    <row r="11" spans="1:10" x14ac:dyDescent="0.25">
      <c r="A11" s="3"/>
      <c r="B11" s="27" t="s">
        <v>74</v>
      </c>
      <c r="D11" s="29"/>
      <c r="F11" s="5"/>
      <c r="H11" s="5"/>
      <c r="J11" s="5"/>
    </row>
    <row r="12" spans="1:10" ht="15.75" thickBot="1" x14ac:dyDescent="0.3">
      <c r="A12" s="3"/>
      <c r="B12" s="27" t="s">
        <v>75</v>
      </c>
      <c r="D12" s="30" t="e">
        <f>D10/D11</f>
        <v>#DIV/0!</v>
      </c>
      <c r="F12" s="5"/>
      <c r="H12" s="5"/>
      <c r="J12" s="5"/>
    </row>
    <row r="13" spans="1:10" ht="15.75" thickTop="1" x14ac:dyDescent="0.25">
      <c r="A13" s="3"/>
      <c r="B13" s="27"/>
      <c r="D13" s="5"/>
      <c r="F13" s="5"/>
      <c r="H13" s="5"/>
      <c r="J13" s="5"/>
    </row>
    <row r="14" spans="1:10" x14ac:dyDescent="0.25">
      <c r="A14" s="3"/>
      <c r="B14" s="27"/>
      <c r="D14" s="5"/>
      <c r="F14" s="5"/>
      <c r="H14" s="5"/>
      <c r="J14" s="5"/>
    </row>
    <row r="15" spans="1:10" x14ac:dyDescent="0.25">
      <c r="A15" s="3"/>
      <c r="B15" s="27"/>
      <c r="D15" s="5"/>
      <c r="F15" s="5"/>
      <c r="H15" s="5"/>
      <c r="J15" s="5"/>
    </row>
    <row r="16" spans="1:10" x14ac:dyDescent="0.25">
      <c r="A16" s="26">
        <v>1</v>
      </c>
      <c r="B16" s="24" t="s">
        <v>38</v>
      </c>
      <c r="D16" s="5"/>
      <c r="F16" s="5"/>
      <c r="H16" s="5"/>
      <c r="J16" s="5"/>
    </row>
    <row r="17" spans="1:12" ht="45" x14ac:dyDescent="0.25">
      <c r="A17" s="3"/>
      <c r="B17" s="3"/>
      <c r="D17" s="20" t="s">
        <v>76</v>
      </c>
      <c r="F17" s="20" t="s">
        <v>77</v>
      </c>
      <c r="H17" s="20" t="s">
        <v>78</v>
      </c>
      <c r="J17" s="20" t="s">
        <v>39</v>
      </c>
    </row>
    <row r="18" spans="1:12" x14ac:dyDescent="0.25">
      <c r="A18" s="3"/>
      <c r="B18" s="3"/>
    </row>
    <row r="19" spans="1:12" x14ac:dyDescent="0.25">
      <c r="A19" s="3"/>
      <c r="B19" s="24" t="s">
        <v>40</v>
      </c>
      <c r="F19" s="28"/>
      <c r="H19" s="31">
        <f>F19*$D$10</f>
        <v>0</v>
      </c>
      <c r="J19" s="32" t="e">
        <f>H19/H$19</f>
        <v>#DIV/0!</v>
      </c>
    </row>
    <row r="20" spans="1:12" x14ac:dyDescent="0.25">
      <c r="A20" s="3"/>
      <c r="B20" s="27" t="s">
        <v>41</v>
      </c>
      <c r="D20" s="28"/>
      <c r="F20" s="33" t="e">
        <f>D20/$D$11</f>
        <v>#DIV/0!</v>
      </c>
      <c r="H20" s="31" t="e">
        <f>F20*$D$10</f>
        <v>#DIV/0!</v>
      </c>
      <c r="J20" s="32" t="e">
        <f>H20/H$19</f>
        <v>#DIV/0!</v>
      </c>
    </row>
    <row r="21" spans="1:12" ht="15.75" thickBot="1" x14ac:dyDescent="0.3">
      <c r="A21" s="3"/>
      <c r="B21" s="34" t="s">
        <v>42</v>
      </c>
      <c r="F21" s="30" t="e">
        <f>SUM(F19:F20)</f>
        <v>#DIV/0!</v>
      </c>
      <c r="H21" s="35" t="e">
        <f>SUM(H19:H20)</f>
        <v>#DIV/0!</v>
      </c>
      <c r="J21" s="36" t="e">
        <f>SUM(J19:J20)</f>
        <v>#DIV/0!</v>
      </c>
    </row>
    <row r="22" spans="1:12" ht="15.75" thickTop="1" x14ac:dyDescent="0.25">
      <c r="A22" s="3"/>
      <c r="B22" s="25"/>
      <c r="D22" s="5"/>
      <c r="F22" s="5"/>
      <c r="H22" s="5"/>
      <c r="J22" s="5"/>
    </row>
    <row r="23" spans="1:12" x14ac:dyDescent="0.25">
      <c r="A23" s="3"/>
      <c r="B23" s="25"/>
      <c r="D23" s="5"/>
      <c r="F23" s="5"/>
      <c r="H23" s="5"/>
      <c r="J23" s="5"/>
    </row>
    <row r="24" spans="1:12" x14ac:dyDescent="0.25">
      <c r="A24" s="3"/>
      <c r="B24" s="25"/>
      <c r="D24" s="5"/>
      <c r="F24" s="5"/>
      <c r="H24" s="5"/>
      <c r="J24" s="5"/>
    </row>
    <row r="25" spans="1:12" x14ac:dyDescent="0.25">
      <c r="A25" s="26">
        <v>2</v>
      </c>
      <c r="B25" s="24" t="s">
        <v>43</v>
      </c>
      <c r="D25" s="5"/>
      <c r="F25" s="5"/>
      <c r="H25" s="5"/>
      <c r="J25" s="5"/>
    </row>
    <row r="26" spans="1:12" ht="60" x14ac:dyDescent="0.25">
      <c r="A26" s="3"/>
      <c r="B26" s="25" t="s">
        <v>44</v>
      </c>
      <c r="D26" s="20" t="s">
        <v>45</v>
      </c>
      <c r="F26" s="20" t="s">
        <v>46</v>
      </c>
      <c r="H26" s="20" t="s">
        <v>47</v>
      </c>
      <c r="J26" s="20" t="s">
        <v>48</v>
      </c>
      <c r="L26" s="20" t="s">
        <v>49</v>
      </c>
    </row>
    <row r="27" spans="1:12" x14ac:dyDescent="0.25">
      <c r="A27" s="3"/>
      <c r="B27" s="3"/>
      <c r="H27" s="5"/>
    </row>
    <row r="28" spans="1:12" x14ac:dyDescent="0.25">
      <c r="A28" s="3"/>
      <c r="B28" s="37"/>
      <c r="D28" s="37"/>
      <c r="F28" s="29"/>
      <c r="H28" s="28"/>
      <c r="J28" s="33">
        <f>F28*H28</f>
        <v>0</v>
      </c>
      <c r="L28" s="32" t="e">
        <f>J28/$H$21</f>
        <v>#DIV/0!</v>
      </c>
    </row>
    <row r="29" spans="1:12" x14ac:dyDescent="0.25">
      <c r="A29" s="3"/>
      <c r="B29" s="37"/>
      <c r="D29" s="37"/>
      <c r="F29" s="29"/>
      <c r="H29" s="28"/>
      <c r="J29" s="33">
        <f t="shared" ref="J29:J34" si="0">F29*H29</f>
        <v>0</v>
      </c>
      <c r="L29" s="32" t="e">
        <f t="shared" ref="L29:L34" si="1">J29/$H$21</f>
        <v>#DIV/0!</v>
      </c>
    </row>
    <row r="30" spans="1:12" x14ac:dyDescent="0.25">
      <c r="A30" s="3"/>
      <c r="B30" s="37"/>
      <c r="D30" s="37"/>
      <c r="F30" s="29"/>
      <c r="H30" s="28"/>
      <c r="J30" s="33">
        <f t="shared" si="0"/>
        <v>0</v>
      </c>
      <c r="L30" s="32" t="e">
        <f t="shared" si="1"/>
        <v>#DIV/0!</v>
      </c>
    </row>
    <row r="31" spans="1:12" x14ac:dyDescent="0.25">
      <c r="A31" s="3"/>
      <c r="B31" s="37"/>
      <c r="D31" s="37"/>
      <c r="F31" s="29"/>
      <c r="H31" s="28"/>
      <c r="J31" s="33">
        <f t="shared" si="0"/>
        <v>0</v>
      </c>
      <c r="L31" s="32" t="e">
        <f t="shared" si="1"/>
        <v>#DIV/0!</v>
      </c>
    </row>
    <row r="32" spans="1:12" x14ac:dyDescent="0.25">
      <c r="A32" s="3"/>
      <c r="B32" s="37"/>
      <c r="D32" s="37"/>
      <c r="F32" s="29"/>
      <c r="H32" s="28"/>
      <c r="J32" s="33">
        <f t="shared" si="0"/>
        <v>0</v>
      </c>
      <c r="L32" s="32" t="e">
        <f t="shared" si="1"/>
        <v>#DIV/0!</v>
      </c>
    </row>
    <row r="33" spans="1:12" x14ac:dyDescent="0.25">
      <c r="A33" s="3"/>
      <c r="B33" s="37"/>
      <c r="D33" s="37"/>
      <c r="F33" s="29"/>
      <c r="H33" s="28"/>
      <c r="J33" s="33">
        <f t="shared" si="0"/>
        <v>0</v>
      </c>
      <c r="L33" s="32" t="e">
        <f t="shared" si="1"/>
        <v>#DIV/0!</v>
      </c>
    </row>
    <row r="34" spans="1:12" x14ac:dyDescent="0.25">
      <c r="A34" s="3"/>
      <c r="B34" s="37"/>
      <c r="C34" s="21"/>
      <c r="D34" s="37"/>
      <c r="F34" s="29"/>
      <c r="H34" s="28"/>
      <c r="J34" s="33">
        <f t="shared" si="0"/>
        <v>0</v>
      </c>
      <c r="L34" s="32" t="e">
        <f t="shared" si="1"/>
        <v>#DIV/0!</v>
      </c>
    </row>
    <row r="35" spans="1:12" ht="15.75" thickBot="1" x14ac:dyDescent="0.3">
      <c r="A35" s="3"/>
      <c r="B35" s="34" t="s">
        <v>61</v>
      </c>
      <c r="H35" s="5"/>
      <c r="J35" s="30">
        <f>SUM(J28:J34)</f>
        <v>0</v>
      </c>
      <c r="L35" s="36" t="e">
        <f>SUM(L28:L34)</f>
        <v>#DIV/0!</v>
      </c>
    </row>
    <row r="36" spans="1:12" ht="15.75" thickTop="1" x14ac:dyDescent="0.25"/>
    <row r="37" spans="1:12" ht="60" x14ac:dyDescent="0.25">
      <c r="B37" t="s">
        <v>62</v>
      </c>
      <c r="D37" s="20" t="s">
        <v>78</v>
      </c>
      <c r="F37" s="20" t="s">
        <v>39</v>
      </c>
      <c r="H37" s="20" t="s">
        <v>49</v>
      </c>
    </row>
    <row r="38" spans="1:12" x14ac:dyDescent="0.25">
      <c r="B38" s="3"/>
    </row>
    <row r="39" spans="1:12" x14ac:dyDescent="0.25">
      <c r="B39" s="24" t="s">
        <v>40</v>
      </c>
      <c r="D39" s="31">
        <f>$H$19</f>
        <v>0</v>
      </c>
      <c r="F39" s="32" t="e">
        <f>D39/$H$19</f>
        <v>#DIV/0!</v>
      </c>
    </row>
    <row r="40" spans="1:12" x14ac:dyDescent="0.25">
      <c r="B40" s="27" t="s">
        <v>41</v>
      </c>
      <c r="C40" s="21"/>
      <c r="D40" s="31" t="e">
        <f>$H$20</f>
        <v>#DIV/0!</v>
      </c>
      <c r="F40" s="32" t="e">
        <f>D40/$H$19</f>
        <v>#DIV/0!</v>
      </c>
    </row>
    <row r="41" spans="1:12" x14ac:dyDescent="0.25">
      <c r="B41" s="34" t="s">
        <v>42</v>
      </c>
      <c r="D41" s="38" t="e">
        <f>SUM(D39:D40)</f>
        <v>#DIV/0!</v>
      </c>
      <c r="F41" s="39" t="e">
        <f>SUM(F39:F40)</f>
        <v>#DIV/0!</v>
      </c>
      <c r="H41" s="32" t="e">
        <f>$D41/$H$21</f>
        <v>#DIV/0!</v>
      </c>
    </row>
    <row r="42" spans="1:12" x14ac:dyDescent="0.25">
      <c r="B42" s="27" t="s">
        <v>63</v>
      </c>
      <c r="D42" s="31">
        <f>-$J$35</f>
        <v>0</v>
      </c>
      <c r="F42" s="32" t="e">
        <f>D42/$H$19</f>
        <v>#DIV/0!</v>
      </c>
      <c r="H42" s="32" t="e">
        <f>$D42/$H$21</f>
        <v>#DIV/0!</v>
      </c>
    </row>
    <row r="43" spans="1:12" ht="15.75" thickBot="1" x14ac:dyDescent="0.3">
      <c r="B43" s="34" t="s">
        <v>64</v>
      </c>
      <c r="D43" s="35" t="e">
        <f>SUM(D41:D42)</f>
        <v>#DIV/0!</v>
      </c>
      <c r="F43" s="36" t="e">
        <f>SUM(F41:F42)</f>
        <v>#DIV/0!</v>
      </c>
      <c r="H43" s="36" t="e">
        <f>SUM(H41:H42)</f>
        <v>#DIV/0!</v>
      </c>
    </row>
    <row r="44" spans="1:12" ht="15.75" thickTop="1" x14ac:dyDescent="0.25"/>
    <row r="47" spans="1:12" x14ac:dyDescent="0.25">
      <c r="A47" s="26">
        <v>3</v>
      </c>
      <c r="B47" s="24" t="s">
        <v>80</v>
      </c>
      <c r="D47" s="5"/>
      <c r="F47" s="5"/>
      <c r="H47" s="5"/>
      <c r="J47" s="5"/>
    </row>
    <row r="48" spans="1:12" ht="60" x14ac:dyDescent="0.25">
      <c r="A48" s="3"/>
      <c r="B48" s="25" t="s">
        <v>65</v>
      </c>
      <c r="D48" s="20" t="s">
        <v>48</v>
      </c>
      <c r="F48" s="20" t="s">
        <v>66</v>
      </c>
    </row>
    <row r="49" spans="1:10" x14ac:dyDescent="0.25">
      <c r="A49" s="3"/>
      <c r="B49" s="3"/>
    </row>
    <row r="50" spans="1:10" x14ac:dyDescent="0.25">
      <c r="A50" s="3"/>
      <c r="B50" s="37"/>
      <c r="D50" s="29"/>
      <c r="F50" s="32" t="e">
        <f>D50/$D$43</f>
        <v>#DIV/0!</v>
      </c>
    </row>
    <row r="51" spans="1:10" x14ac:dyDescent="0.25">
      <c r="A51" s="3"/>
      <c r="B51" s="37"/>
      <c r="D51" s="29"/>
      <c r="F51" s="32" t="e">
        <f t="shared" ref="F51:F53" si="2">D51/$D$43</f>
        <v>#DIV/0!</v>
      </c>
    </row>
    <row r="52" spans="1:10" x14ac:dyDescent="0.25">
      <c r="A52" s="3"/>
      <c r="B52" s="37"/>
      <c r="D52" s="29"/>
      <c r="F52" s="32" t="e">
        <f t="shared" si="2"/>
        <v>#DIV/0!</v>
      </c>
    </row>
    <row r="53" spans="1:10" x14ac:dyDescent="0.25">
      <c r="A53" s="3"/>
      <c r="B53" s="37"/>
      <c r="D53" s="29"/>
      <c r="F53" s="32" t="e">
        <f t="shared" si="2"/>
        <v>#DIV/0!</v>
      </c>
    </row>
    <row r="54" spans="1:10" ht="15.75" thickBot="1" x14ac:dyDescent="0.3">
      <c r="A54" s="3"/>
      <c r="B54" s="34" t="s">
        <v>79</v>
      </c>
      <c r="D54" s="35">
        <f>SUM(D50:D53)</f>
        <v>0</v>
      </c>
      <c r="F54" s="36" t="e">
        <f>SUM(F50:F53)</f>
        <v>#DIV/0!</v>
      </c>
    </row>
    <row r="55" spans="1:10" ht="15.75" thickTop="1" x14ac:dyDescent="0.25"/>
    <row r="56" spans="1:10" ht="60" x14ac:dyDescent="0.25">
      <c r="B56" t="s">
        <v>62</v>
      </c>
      <c r="D56" s="20" t="s">
        <v>78</v>
      </c>
      <c r="F56" s="20" t="s">
        <v>39</v>
      </c>
      <c r="H56" s="20" t="s">
        <v>49</v>
      </c>
      <c r="J56" s="20" t="s">
        <v>66</v>
      </c>
    </row>
    <row r="57" spans="1:10" x14ac:dyDescent="0.25">
      <c r="B57" s="3"/>
    </row>
    <row r="58" spans="1:10" x14ac:dyDescent="0.25">
      <c r="B58" s="24" t="s">
        <v>40</v>
      </c>
      <c r="D58" s="31">
        <f>$H$19</f>
        <v>0</v>
      </c>
      <c r="F58" s="32" t="e">
        <f>D58/$H$19</f>
        <v>#DIV/0!</v>
      </c>
    </row>
    <row r="59" spans="1:10" x14ac:dyDescent="0.25">
      <c r="B59" s="27" t="s">
        <v>41</v>
      </c>
      <c r="C59" s="21"/>
      <c r="D59" s="31" t="e">
        <f>$H$20</f>
        <v>#DIV/0!</v>
      </c>
      <c r="F59" s="32" t="e">
        <f>D59/$H$19</f>
        <v>#DIV/0!</v>
      </c>
    </row>
    <row r="60" spans="1:10" x14ac:dyDescent="0.25">
      <c r="B60" s="34" t="s">
        <v>42</v>
      </c>
      <c r="D60" s="38" t="e">
        <f>SUM(D58:D59)</f>
        <v>#DIV/0!</v>
      </c>
      <c r="F60" s="39" t="e">
        <f>SUM(F58:F59)</f>
        <v>#DIV/0!</v>
      </c>
      <c r="H60" s="32" t="e">
        <f>$D60/$H$21</f>
        <v>#DIV/0!</v>
      </c>
    </row>
    <row r="61" spans="1:10" x14ac:dyDescent="0.25">
      <c r="B61" s="27" t="s">
        <v>63</v>
      </c>
      <c r="D61" s="31">
        <f>-$J$35</f>
        <v>0</v>
      </c>
      <c r="F61" s="32" t="e">
        <f>D61/$H$19</f>
        <v>#DIV/0!</v>
      </c>
      <c r="H61" s="32" t="e">
        <f>$D61/$H$21</f>
        <v>#DIV/0!</v>
      </c>
    </row>
    <row r="62" spans="1:10" x14ac:dyDescent="0.25">
      <c r="B62" s="34" t="s">
        <v>64</v>
      </c>
      <c r="D62" s="38" t="e">
        <f>SUM(D60:D61)</f>
        <v>#DIV/0!</v>
      </c>
      <c r="F62" s="39" t="e">
        <f>SUM(F60:F61)</f>
        <v>#DIV/0!</v>
      </c>
      <c r="H62" s="39" t="e">
        <f>SUM(H60:H61)</f>
        <v>#DIV/0!</v>
      </c>
      <c r="J62" s="32" t="e">
        <f>$D62/$D$43</f>
        <v>#DIV/0!</v>
      </c>
    </row>
    <row r="63" spans="1:10" x14ac:dyDescent="0.25">
      <c r="B63" s="27" t="s">
        <v>71</v>
      </c>
      <c r="D63" s="31">
        <f>-$D$54</f>
        <v>0</v>
      </c>
      <c r="F63" s="32" t="e">
        <f>D63/$H$19</f>
        <v>#DIV/0!</v>
      </c>
      <c r="H63" s="32" t="e">
        <f>$D63/$H$21</f>
        <v>#DIV/0!</v>
      </c>
      <c r="J63" s="32" t="e">
        <f>$D63/$D$43</f>
        <v>#DIV/0!</v>
      </c>
    </row>
    <row r="64" spans="1:10" ht="15.75" thickBot="1" x14ac:dyDescent="0.3">
      <c r="B64" s="34" t="s">
        <v>72</v>
      </c>
      <c r="D64" s="40" t="e">
        <f>SUM(D62:D63)</f>
        <v>#DIV/0!</v>
      </c>
      <c r="F64" s="36" t="e">
        <f>SUM(F62:F63)</f>
        <v>#DIV/0!</v>
      </c>
      <c r="H64" s="36" t="e">
        <f>SUM(H62:H63)</f>
        <v>#DIV/0!</v>
      </c>
      <c r="J64" s="36" t="e">
        <f>SUM(J62:J63)</f>
        <v>#DIV/0!</v>
      </c>
    </row>
    <row r="65" ht="15.75" thickTop="1" x14ac:dyDescent="0.25"/>
  </sheetData>
  <sheetProtection sheet="1" objects="1" scenarios="1" autoFilter="0"/>
  <pageMargins left="0.59055118110236227" right="0.39370078740157483" top="0.39370078740157483" bottom="0.59055118110236227" header="0.19685039370078741" footer="0.19685039370078741"/>
  <pageSetup paperSize="9" scale="35" fitToHeight="0" orientation="landscape" horizontalDpi="4294967293" r:id="rId1"/>
  <headerFooter scaleWithDoc="0">
    <oddFooter>&amp;L&amp;9&amp;Z&amp;F
&amp;A&amp;R&amp;9Printed &amp;D at &amp;T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Cover</vt:lpstr>
      <vt:lpstr>Notice</vt:lpstr>
      <vt:lpstr>Conventions</vt:lpstr>
      <vt:lpstr>Worked_Example</vt:lpstr>
      <vt:lpstr>Playpen</vt:lpstr>
      <vt:lpstr>available_time</vt:lpstr>
      <vt:lpstr>NDS</vt:lpstr>
      <vt:lpstr>non_billable_time</vt:lpstr>
      <vt:lpstr>non_productive_time</vt:lpstr>
      <vt:lpstr>paid_time</vt:lpstr>
      <vt:lpstr>productive_time</vt:lpstr>
      <vt:lpstr>title</vt:lpstr>
      <vt:lpstr>unavailable_time</vt:lpstr>
      <vt:lpstr>version</vt:lpstr>
      <vt:lpstr>working_days_pw</vt:lpstr>
      <vt:lpstr>working_hours_pw</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Workforce Planning Worked Example v1.0</dc:title>
  <dc:subject/>
  <dc:creator>BaxterLawley</dc:creator>
  <cp:keywords/>
  <dc:description/>
  <cp:lastModifiedBy>Caroline Alcorso</cp:lastModifiedBy>
  <cp:lastPrinted>2017-03-17T06:11:04Z</cp:lastPrinted>
  <dcterms:created xsi:type="dcterms:W3CDTF">2013-10-09T00:45:03Z</dcterms:created>
  <dcterms:modified xsi:type="dcterms:W3CDTF">2018-01-22T05:52:23Z</dcterms:modified>
  <cp:category/>
  <cp:contentStatus>Final (version 3.2)</cp:contentStatus>
</cp:coreProperties>
</file>