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Workforce Development\2 Disability workforce general and DWIN\Workforce development projects\Workload analysis tool\Baxter Lawley project\Workshops\"/>
    </mc:Choice>
  </mc:AlternateContent>
  <bookViews>
    <workbookView xWindow="0" yWindow="0" windowWidth="28800" windowHeight="13725" tabRatio="929"/>
  </bookViews>
  <sheets>
    <sheet name="Cover" sheetId="29" r:id="rId1"/>
    <sheet name="Notice" sheetId="1" r:id="rId2"/>
    <sheet name="Conventions" sheetId="7" r:id="rId3"/>
    <sheet name="Worked_Example" sheetId="36" r:id="rId4"/>
    <sheet name="Playpen" sheetId="37" r:id="rId5"/>
  </sheets>
  <definedNames>
    <definedName name="available_time">Worked_Example!$H$21</definedName>
    <definedName name="NDS">Cover!$B$6</definedName>
    <definedName name="non_billable_time">Worked_Example!$D$54</definedName>
    <definedName name="non_productive_time">Worked_Example!$J$35</definedName>
    <definedName name="paid_time">Worked_Example!$H$19</definedName>
    <definedName name="productive_time">Worked_Example!$D$43</definedName>
    <definedName name="title">Cover!$B$7</definedName>
    <definedName name="unavailable_time">Worked_Example!$H$20</definedName>
    <definedName name="version">Cover!$B$8</definedName>
    <definedName name="working_days_pw">Worked_Example!$D$11</definedName>
    <definedName name="working_hours_pw">Worked_Example!$D$10</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19" i="37" l="1"/>
  <c r="D39" i="37"/>
  <c r="F20" i="37"/>
  <c r="H20" i="37"/>
  <c r="D40" i="37"/>
  <c r="D41" i="37"/>
  <c r="D43" i="37"/>
  <c r="D54" i="37"/>
  <c r="D63" i="37"/>
  <c r="J63" i="37"/>
  <c r="D58" i="37"/>
  <c r="D59" i="37"/>
  <c r="D60" i="37"/>
  <c r="D62" i="37"/>
  <c r="J62" i="37"/>
  <c r="H21" i="37"/>
  <c r="H63" i="37"/>
  <c r="J28" i="37"/>
  <c r="J29" i="37"/>
  <c r="J30" i="37"/>
  <c r="J31" i="37"/>
  <c r="J32" i="37"/>
  <c r="J33" i="37"/>
  <c r="J34" i="37"/>
  <c r="J35" i="37"/>
  <c r="D61" i="37"/>
  <c r="H61" i="37"/>
  <c r="H60" i="37"/>
  <c r="F63" i="37"/>
  <c r="F61" i="37"/>
  <c r="F59" i="37"/>
  <c r="F58" i="37"/>
  <c r="F51" i="37"/>
  <c r="F52" i="37"/>
  <c r="F53" i="37"/>
  <c r="F50" i="37"/>
  <c r="D42" i="37"/>
  <c r="H42" i="37"/>
  <c r="H41" i="37"/>
  <c r="F42" i="37"/>
  <c r="F40" i="37"/>
  <c r="F39" i="37"/>
  <c r="L29" i="37"/>
  <c r="L30" i="37"/>
  <c r="L31" i="37"/>
  <c r="L32" i="37"/>
  <c r="L33" i="37"/>
  <c r="L34" i="37"/>
  <c r="L28" i="37"/>
  <c r="H19" i="36"/>
  <c r="F20" i="36"/>
  <c r="H20" i="36"/>
  <c r="D39" i="36"/>
  <c r="D40" i="36"/>
  <c r="D41" i="36"/>
  <c r="J28" i="36"/>
  <c r="J29" i="36"/>
  <c r="J30" i="36"/>
  <c r="J31" i="36"/>
  <c r="J32" i="36"/>
  <c r="J33" i="36"/>
  <c r="J34" i="36"/>
  <c r="J35" i="36"/>
  <c r="D42" i="36"/>
  <c r="D43" i="36"/>
  <c r="J64" i="37"/>
  <c r="H21" i="36"/>
  <c r="H62" i="37"/>
  <c r="H64" i="37"/>
  <c r="F60" i="37"/>
  <c r="F62" i="37"/>
  <c r="F64" i="37"/>
  <c r="D64" i="37"/>
  <c r="F54" i="37"/>
  <c r="H43" i="37"/>
  <c r="F41" i="37"/>
  <c r="F43" i="37"/>
  <c r="L35" i="37"/>
  <c r="J19" i="37"/>
  <c r="J20" i="37"/>
  <c r="J21" i="37"/>
  <c r="F21" i="37"/>
  <c r="D12" i="37"/>
  <c r="A5" i="37"/>
  <c r="A3" i="37"/>
  <c r="A2" i="37"/>
  <c r="A1" i="37"/>
  <c r="D54" i="36"/>
  <c r="D63" i="36"/>
  <c r="J63" i="36"/>
  <c r="D58" i="36"/>
  <c r="D59" i="36"/>
  <c r="D60" i="36"/>
  <c r="D61" i="36"/>
  <c r="D62" i="36"/>
  <c r="J62" i="36"/>
  <c r="H63" i="36"/>
  <c r="H61" i="36"/>
  <c r="H60" i="36"/>
  <c r="F63" i="36"/>
  <c r="F61" i="36"/>
  <c r="F59" i="36"/>
  <c r="F58" i="36"/>
  <c r="F51" i="36"/>
  <c r="F52" i="36"/>
  <c r="F53" i="36"/>
  <c r="F50" i="36"/>
  <c r="H42" i="36"/>
  <c r="H41" i="36"/>
  <c r="F42" i="36"/>
  <c r="F40" i="36"/>
  <c r="F39" i="36"/>
  <c r="L29" i="36"/>
  <c r="L30" i="36"/>
  <c r="L31" i="36"/>
  <c r="L32" i="36"/>
  <c r="L33" i="36"/>
  <c r="L34" i="36"/>
  <c r="L28" i="36"/>
  <c r="J64" i="36"/>
  <c r="H62" i="36"/>
  <c r="H64" i="36"/>
  <c r="F60" i="36"/>
  <c r="F62" i="36"/>
  <c r="F64" i="36"/>
  <c r="D64" i="36"/>
  <c r="F54" i="36"/>
  <c r="H43" i="36"/>
  <c r="F41" i="36"/>
  <c r="F43" i="36"/>
  <c r="L35" i="36"/>
  <c r="J19" i="36"/>
  <c r="J20" i="36"/>
  <c r="J21" i="36"/>
  <c r="F21" i="36"/>
  <c r="D12" i="36"/>
  <c r="A5" i="36"/>
  <c r="A3" i="36"/>
  <c r="A2" i="36"/>
  <c r="A1" i="36"/>
  <c r="A5" i="7"/>
  <c r="A3" i="7"/>
  <c r="A2" i="7"/>
  <c r="A1" i="7"/>
  <c r="A3" i="1"/>
  <c r="A2" i="1"/>
  <c r="A1" i="1"/>
</calcChain>
</file>

<file path=xl/sharedStrings.xml><?xml version="1.0" encoding="utf-8"?>
<sst xmlns="http://schemas.openxmlformats.org/spreadsheetml/2006/main" count="153" uniqueCount="81">
  <si>
    <t>a1</t>
  </si>
  <si>
    <t>Formula</t>
  </si>
  <si>
    <t>Manual data entry</t>
  </si>
  <si>
    <t>Select from the dropdown menu</t>
  </si>
  <si>
    <t>Administration use only</t>
  </si>
  <si>
    <t>Model build only</t>
  </si>
  <si>
    <t>Look and feel</t>
  </si>
  <si>
    <t>Rounding</t>
  </si>
  <si>
    <t>comment</t>
  </si>
  <si>
    <t>Comment</t>
  </si>
  <si>
    <t>Calculated values are generally rounded to the accuracy at which they appear.</t>
  </si>
  <si>
    <t>ERROR</t>
  </si>
  <si>
    <t>Error check formula indicating error</t>
  </si>
  <si>
    <t>Password: NFPI15</t>
  </si>
  <si>
    <t>Important General Notice</t>
  </si>
  <si>
    <t>This work is licensed under a Creative Commons Attribution-NoDerivatives 4.0 International License</t>
  </si>
  <si>
    <t>Each worksheet is protected to prevent inadvertent changes to or deletion of formulas.</t>
  </si>
  <si>
    <t>Worksheet protection</t>
  </si>
  <si>
    <t>National Disability Services</t>
  </si>
  <si>
    <t>Black text; protected</t>
  </si>
  <si>
    <t>Yellow fill; Blue text; unprotected</t>
  </si>
  <si>
    <t>Manual data entry not required</t>
  </si>
  <si>
    <t>Grey fill; bold Red text; unprotected</t>
  </si>
  <si>
    <t>Blue fill; Blue text; unprotected</t>
  </si>
  <si>
    <t>Manual link</t>
  </si>
  <si>
    <t>Green fill; Blue text; unprotected</t>
  </si>
  <si>
    <t>Pink fill; Blue text; unprotected</t>
  </si>
  <si>
    <t xml:space="preserve">No data </t>
  </si>
  <si>
    <t>DarkGrey fill; protected</t>
  </si>
  <si>
    <t>Beige fill; Black text; protected</t>
  </si>
  <si>
    <t>Pink text; protected</t>
  </si>
  <si>
    <t>Red fill; bold White text; protected</t>
  </si>
  <si>
    <t>Setup</t>
  </si>
  <si>
    <t>Acknowledgements</t>
  </si>
  <si>
    <t>The information provided in this Tool is made available in good faith and is believed accurate at the time of publication. However, the Tool is intended to be a guide only and should not be seen as a substitute for obtaining appropriate advice or making prudent enquiries. The information is provided solely on the basis that users will be responsible for making their own assessment of the matters covered therein and that they should verify all relevant representations, statements and information. Changes in legislation, or other circumstances, after the Tool has been published may impact on the accuracy of any information or advice contained in the Tool and users should not rely on the accuracy of information presented in this Tool.  Information presented in this Tool does not constitute, and is not intended as, advice nor is it to be used as an interpretive instrument. In the event of any inconsistency between this Tool and relevant legislation, provisions of the relevant legislation will prevail. Neither National Disability Services (NDS) nor Baxter Lawley Pty Ltd (BaxterLawley) nor any employee or agent of NDS or BaxterLawley, nor any authors or contributors to this Tool shall be liable for any loss, damage, personal injury or death however caused (whether caused by any negligent or other unlawful act or omission of, by or on the part of NDS and/or BaxterLawley or otherwise) arising from the use of or reliance on any information, data or advice) expressed or implied in this Tool.</t>
  </si>
  <si>
    <t>Version 1.0 (January 2018)</t>
  </si>
  <si>
    <r>
      <t xml:space="preserve">This Tool  was commissioned by National Disability Services and developed by Baxter Lawley Pty Ltd (http://baxterlawley.com.au/).  It forms part of a library of resources called the </t>
    </r>
    <r>
      <rPr>
        <i/>
        <sz val="11"/>
        <color theme="1"/>
        <rFont val="Calibri"/>
        <family val="2"/>
        <scheme val="minor"/>
      </rPr>
      <t>Costing &amp; Pricing Learning Program for Disability Service Providers</t>
    </r>
    <r>
      <rPr>
        <sz val="11"/>
        <color theme="1"/>
        <rFont val="Calibri"/>
        <family val="2"/>
        <scheme val="minor"/>
      </rPr>
      <t>, available online at http://www.cplp.nds.org.au/.</t>
    </r>
  </si>
  <si>
    <t>Worked example supporting the NDS publication
"Analysing Time: A guide to understanding key elements of workforce costs under the NDIS"</t>
  </si>
  <si>
    <t>Table 1: Calculation of Available time</t>
  </si>
  <si>
    <r>
      <t xml:space="preserve">% of
</t>
    </r>
    <r>
      <rPr>
        <b/>
        <sz val="11"/>
        <color theme="1"/>
        <rFont val="Calibri"/>
        <family val="2"/>
      </rPr>
      <t>Paid</t>
    </r>
    <r>
      <rPr>
        <sz val="11"/>
        <color theme="1"/>
        <rFont val="Calibri"/>
        <family val="2"/>
        <scheme val="minor"/>
      </rPr>
      <t xml:space="preserve">
</t>
    </r>
    <r>
      <rPr>
        <b/>
        <sz val="11"/>
        <color theme="1"/>
        <rFont val="Calibri"/>
        <family val="2"/>
      </rPr>
      <t>time</t>
    </r>
  </si>
  <si>
    <t>Paid time</t>
  </si>
  <si>
    <t>Less: Unavailable time</t>
  </si>
  <si>
    <t>Available time</t>
  </si>
  <si>
    <t>Table 2: Calculation of Productive time</t>
  </si>
  <si>
    <t>Activity</t>
  </si>
  <si>
    <t>Frequency</t>
  </si>
  <si>
    <t>Instances
per year
#</t>
  </si>
  <si>
    <t>Duration
per instance
hours</t>
  </si>
  <si>
    <t>Duration
per year
hours</t>
  </si>
  <si>
    <r>
      <t xml:space="preserve">% of
</t>
    </r>
    <r>
      <rPr>
        <b/>
        <sz val="11"/>
        <color theme="1"/>
        <rFont val="Calibri"/>
        <family val="2"/>
      </rPr>
      <t>Available</t>
    </r>
    <r>
      <rPr>
        <sz val="11"/>
        <color theme="1"/>
        <rFont val="Calibri"/>
        <family val="2"/>
        <scheme val="minor"/>
      </rPr>
      <t xml:space="preserve">
</t>
    </r>
    <r>
      <rPr>
        <b/>
        <sz val="11"/>
        <color theme="1"/>
        <rFont val="Calibri"/>
        <family val="2"/>
      </rPr>
      <t>time</t>
    </r>
  </si>
  <si>
    <t>One-on-one meeting with Team Leader</t>
  </si>
  <si>
    <t>Monthly</t>
  </si>
  <si>
    <t>One-on-one meeting with Clinical Supervisor</t>
  </si>
  <si>
    <t>NDIA/LAC liaison</t>
  </si>
  <si>
    <t>Weekly</t>
  </si>
  <si>
    <t>Regional meeting</t>
  </si>
  <si>
    <t>Quarterly</t>
  </si>
  <si>
    <t>Professional development - face to face</t>
  </si>
  <si>
    <t>Bi-annually</t>
  </si>
  <si>
    <t>E-learning</t>
  </si>
  <si>
    <t>Team and general staff meetings</t>
  </si>
  <si>
    <t>Non-productive time</t>
  </si>
  <si>
    <t>Cumulative buildup:</t>
  </si>
  <si>
    <t>Less: Non-productive time</t>
  </si>
  <si>
    <t>Productive time</t>
  </si>
  <si>
    <t>Utilisation constraint</t>
  </si>
  <si>
    <r>
      <t xml:space="preserve">% of
</t>
    </r>
    <r>
      <rPr>
        <b/>
        <sz val="11"/>
        <color theme="1"/>
        <rFont val="Calibri"/>
        <family val="2"/>
      </rPr>
      <t>Productive</t>
    </r>
    <r>
      <rPr>
        <sz val="11"/>
        <color theme="1"/>
        <rFont val="Calibri"/>
        <family val="2"/>
        <scheme val="minor"/>
      </rPr>
      <t xml:space="preserve">
</t>
    </r>
    <r>
      <rPr>
        <b/>
        <sz val="11"/>
        <color theme="1"/>
        <rFont val="Calibri"/>
        <family val="2"/>
      </rPr>
      <t>time</t>
    </r>
  </si>
  <si>
    <t>Non-billable services (from Service delivery model)</t>
  </si>
  <si>
    <t>Scheduling issues</t>
  </si>
  <si>
    <t>Travel that can’t be billed</t>
  </si>
  <si>
    <t>All behavioural constraints</t>
  </si>
  <si>
    <t>Less: Non-billable time</t>
  </si>
  <si>
    <t>Billable time</t>
  </si>
  <si>
    <t>Working hours per week</t>
  </si>
  <si>
    <t>Working days per week</t>
  </si>
  <si>
    <t>Working hours per day</t>
  </si>
  <si>
    <t>Days
per year</t>
  </si>
  <si>
    <t>Weeks
per year</t>
  </si>
  <si>
    <t>Hours
per year</t>
  </si>
  <si>
    <t>Non-billable time</t>
  </si>
  <si>
    <t>Table 3: Calculation of Billable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</si>
</sst>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5" formatCode="#,##0.0_);\(#,##0.0\)"/>
    <numFmt numFmtId="166" formatCode="0.0%_);\(0.0%\)"/>
  </numFmts>
  <fonts count="23" x14ac:knownFonts="1">
    <font>
      <sz val="11"/>
      <color theme="1"/>
      <name val="Calibri"/>
      <family val="2"/>
      <scheme val="minor"/>
    </font>
    <font>
      <sz val="11"/>
      <color theme="1"/>
      <name val="Calibri"/>
      <family val="2"/>
    </font>
    <font>
      <b/>
      <sz val="11"/>
      <color theme="1"/>
      <name val="Calibri"/>
      <family val="2"/>
      <scheme val="minor"/>
    </font>
    <font>
      <sz val="10"/>
      <name val="Arial"/>
      <family val="2"/>
    </font>
    <font>
      <sz val="11"/>
      <color indexed="8"/>
      <name val="Calibri"/>
      <family val="2"/>
    </font>
    <font>
      <sz val="10"/>
      <color indexed="8"/>
      <name val="Arial"/>
      <family val="2"/>
    </font>
    <font>
      <sz val="11"/>
      <color theme="1"/>
      <name val="Calibri"/>
      <family val="2"/>
    </font>
    <font>
      <sz val="12"/>
      <color theme="1"/>
      <name val="Calibri"/>
      <family val="2"/>
      <scheme val="minor"/>
    </font>
    <font>
      <sz val="11"/>
      <color theme="0"/>
      <name val="Calibri"/>
      <family val="2"/>
      <scheme val="minor"/>
    </font>
    <font>
      <i/>
      <sz val="11"/>
      <color theme="1"/>
      <name val="Calibri"/>
      <family val="2"/>
      <scheme val="minor"/>
    </font>
    <font>
      <sz val="22"/>
      <color theme="1"/>
      <name val="Calibri"/>
      <family val="2"/>
      <scheme val="minor"/>
    </font>
    <font>
      <b/>
      <sz val="22"/>
      <color theme="1"/>
      <name val="Calibri"/>
      <family val="2"/>
      <scheme val="minor"/>
    </font>
    <font>
      <sz val="11"/>
      <color theme="1"/>
      <name val="Calibri"/>
      <family val="2"/>
      <scheme val="minor"/>
    </font>
    <font>
      <sz val="8"/>
      <name val="Calibri"/>
      <family val="2"/>
      <scheme val="minor"/>
    </font>
    <font>
      <b/>
      <sz val="11"/>
      <color theme="0"/>
      <name val="Calibri"/>
      <family val="2"/>
    </font>
    <font>
      <i/>
      <sz val="11"/>
      <color theme="1"/>
      <name val="Calibri"/>
      <family val="2"/>
    </font>
    <font>
      <b/>
      <sz val="11"/>
      <color rgb="FFFF0000"/>
      <name val="Calibri"/>
      <family val="2"/>
    </font>
    <font>
      <sz val="11"/>
      <color rgb="FFFF1493"/>
      <name val="Calibri"/>
      <family val="2"/>
    </font>
    <font>
      <sz val="11"/>
      <color rgb="FF0070C0"/>
      <name val="Calibri"/>
      <family val="2"/>
    </font>
    <font>
      <u/>
      <sz val="11"/>
      <color theme="11"/>
      <name val="Calibri"/>
      <family val="2"/>
      <scheme val="minor"/>
    </font>
    <font>
      <u/>
      <sz val="11"/>
      <color theme="10"/>
      <name val="Calibri"/>
      <family val="2"/>
      <scheme val="minor"/>
    </font>
    <font>
      <b/>
      <sz val="11"/>
      <color theme="1"/>
      <name val="Calibri"/>
      <family val="2"/>
    </font>
    <font>
      <sz val="11"/>
      <name val="Calibri"/>
      <family val="2"/>
    </font>
  </fonts>
  <fills count="10">
    <fill>
      <patternFill patternType="none"/>
    </fill>
    <fill>
      <patternFill patternType="gray125"/>
    </fill>
    <fill>
      <patternFill patternType="solid">
        <fgColor rgb="FFFFFFCC"/>
        <bgColor indexed="64"/>
      </patternFill>
    </fill>
    <fill>
      <patternFill patternType="solid">
        <fgColor theme="0" tint="-0.499984740745262"/>
        <bgColor indexed="64"/>
      </patternFill>
    </fill>
    <fill>
      <patternFill patternType="solid">
        <fgColor rgb="FFFF0000"/>
        <bgColor indexed="64"/>
      </patternFill>
    </fill>
    <fill>
      <patternFill patternType="solid">
        <fgColor rgb="FFD3D3D3"/>
        <bgColor indexed="64"/>
      </patternFill>
    </fill>
    <fill>
      <patternFill patternType="solid">
        <fgColor theme="4" tint="0.79998168889431442"/>
        <bgColor indexed="64"/>
      </patternFill>
    </fill>
    <fill>
      <patternFill patternType="solid">
        <fgColor rgb="FFCFFBC4"/>
        <bgColor indexed="64"/>
      </patternFill>
    </fill>
    <fill>
      <patternFill patternType="solid">
        <fgColor rgb="FFFFD9FA"/>
        <bgColor indexed="64"/>
      </patternFill>
    </fill>
    <fill>
      <patternFill patternType="solid">
        <fgColor rgb="FFF5F5DC"/>
        <bgColor indexed="64"/>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hair">
        <color auto="1"/>
      </bottom>
      <diagonal/>
    </border>
  </borders>
  <cellStyleXfs count="27">
    <xf numFmtId="0" fontId="0" fillId="0" borderId="0"/>
    <xf numFmtId="164" fontId="3" fillId="0" borderId="0" applyFont="0" applyFill="0" applyBorder="0" applyAlignment="0" applyProtection="0"/>
    <xf numFmtId="44" fontId="4" fillId="0" borderId="0" applyFont="0" applyFill="0" applyBorder="0" applyAlignment="0" applyProtection="0"/>
    <xf numFmtId="0" fontId="3" fillId="0" borderId="0"/>
    <xf numFmtId="0" fontId="3" fillId="0" borderId="0"/>
    <xf numFmtId="0" fontId="3" fillId="0" borderId="0"/>
    <xf numFmtId="0" fontId="5" fillId="0" borderId="0">
      <alignment vertical="top"/>
    </xf>
    <xf numFmtId="0" fontId="6" fillId="0" borderId="0"/>
    <xf numFmtId="0" fontId="5" fillId="0" borderId="0">
      <alignment vertical="top"/>
    </xf>
    <xf numFmtId="0" fontId="3" fillId="0" borderId="0">
      <alignment vertical="center"/>
    </xf>
    <xf numFmtId="0" fontId="7"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12" fillId="0" borderId="0" applyFont="0" applyFill="0" applyBorder="0" applyAlignment="0" applyProtection="0"/>
    <xf numFmtId="0" fontId="3" fillId="0" borderId="0"/>
    <xf numFmtId="0" fontId="1" fillId="0" borderId="0"/>
    <xf numFmtId="9" fontId="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4" fontId="12"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cellStyleXfs>
  <cellXfs count="41">
    <xf numFmtId="0" fontId="0" fillId="0" borderId="0" xfId="0"/>
    <xf numFmtId="0" fontId="2" fillId="0" borderId="0" xfId="0" applyFont="1"/>
    <xf numFmtId="0" fontId="0" fillId="0" borderId="0" xfId="0" applyAlignment="1">
      <alignment wrapText="1"/>
    </xf>
    <xf numFmtId="0" fontId="0" fillId="0" borderId="0" xfId="0" applyFont="1"/>
    <xf numFmtId="0" fontId="0" fillId="0" borderId="1" xfId="0" applyBorder="1" applyAlignment="1">
      <alignment horizontal="center"/>
    </xf>
    <xf numFmtId="0" fontId="0" fillId="0" borderId="0" xfId="0" applyAlignment="1">
      <alignment horizontal="center"/>
    </xf>
    <xf numFmtId="0" fontId="8" fillId="0" borderId="0" xfId="0" applyFont="1"/>
    <xf numFmtId="0" fontId="9" fillId="0" borderId="0" xfId="0" applyFont="1"/>
    <xf numFmtId="0" fontId="10" fillId="0" borderId="0" xfId="0" applyFont="1" applyAlignment="1">
      <alignment horizontal="center"/>
    </xf>
    <xf numFmtId="0" fontId="2" fillId="0" borderId="0" xfId="0" applyFont="1" applyAlignment="1">
      <alignment horizontal="center"/>
    </xf>
    <xf numFmtId="0" fontId="15" fillId="0" borderId="0" xfId="0" applyFont="1"/>
    <xf numFmtId="0" fontId="16" fillId="5" borderId="1" xfId="0" applyFont="1" applyFill="1" applyBorder="1" applyAlignment="1">
      <alignment horizontal="center"/>
    </xf>
    <xf numFmtId="0" fontId="0" fillId="3" borderId="1" xfId="0" applyFill="1" applyBorder="1" applyAlignment="1">
      <alignment horizontal="center"/>
    </xf>
    <xf numFmtId="0" fontId="0" fillId="9" borderId="1" xfId="0" applyFill="1" applyBorder="1" applyAlignment="1">
      <alignment horizontal="center"/>
    </xf>
    <xf numFmtId="0" fontId="17" fillId="0" borderId="0" xfId="0" applyFont="1"/>
    <xf numFmtId="0" fontId="14" fillId="4" borderId="1" xfId="0" applyFont="1" applyFill="1" applyBorder="1" applyAlignment="1">
      <alignment horizontal="center"/>
    </xf>
    <xf numFmtId="0" fontId="18" fillId="6" borderId="1" xfId="0" applyFont="1" applyFill="1" applyBorder="1" applyAlignment="1">
      <alignment horizontal="center"/>
    </xf>
    <xf numFmtId="0" fontId="18" fillId="2" borderId="1" xfId="0" applyFont="1" applyFill="1" applyBorder="1" applyAlignment="1">
      <alignment horizontal="center"/>
    </xf>
    <xf numFmtId="0" fontId="18" fillId="7" borderId="1" xfId="0" applyFont="1" applyFill="1" applyBorder="1" applyAlignment="1">
      <alignment horizontal="center"/>
    </xf>
    <xf numFmtId="0" fontId="18" fillId="8" borderId="1" xfId="0" applyFont="1" applyFill="1" applyBorder="1" applyAlignment="1">
      <alignment horizontal="center"/>
    </xf>
    <xf numFmtId="0" fontId="0" fillId="0" borderId="0" xfId="0" applyAlignment="1">
      <alignment horizontal="center" wrapText="1"/>
    </xf>
    <xf numFmtId="0" fontId="0" fillId="0" borderId="0" xfId="0" applyAlignment="1"/>
    <xf numFmtId="0" fontId="0" fillId="0" borderId="0" xfId="0" applyAlignment="1">
      <alignment vertical="top" wrapText="1"/>
    </xf>
    <xf numFmtId="0" fontId="11" fillId="0" borderId="0" xfId="0" applyFont="1" applyAlignment="1">
      <alignment horizontal="center" wrapText="1"/>
    </xf>
    <xf numFmtId="0" fontId="21" fillId="0" borderId="0" xfId="0" applyFont="1"/>
    <xf numFmtId="0" fontId="0" fillId="0" borderId="0" xfId="0" applyFont="1" applyAlignment="1">
      <alignment horizontal="center"/>
    </xf>
    <xf numFmtId="0" fontId="21" fillId="0" borderId="0" xfId="0" applyFont="1" applyAlignment="1">
      <alignment horizontal="left"/>
    </xf>
    <xf numFmtId="0" fontId="0" fillId="0" borderId="0" xfId="0" applyFont="1" applyAlignment="1"/>
    <xf numFmtId="165" fontId="18" fillId="2" borderId="1" xfId="23" applyNumberFormat="1" applyFont="1" applyFill="1" applyBorder="1" applyAlignment="1" applyProtection="1">
      <protection locked="0"/>
    </xf>
    <xf numFmtId="37" fontId="18" fillId="2" borderId="1" xfId="23" applyNumberFormat="1" applyFont="1" applyFill="1" applyBorder="1" applyAlignment="1" applyProtection="1">
      <protection locked="0"/>
    </xf>
    <xf numFmtId="165" fontId="22" fillId="0" borderId="2" xfId="23" applyNumberFormat="1" applyFont="1" applyFill="1" applyBorder="1" applyAlignment="1" applyProtection="1"/>
    <xf numFmtId="37" fontId="22" fillId="0" borderId="1" xfId="23" applyNumberFormat="1" applyFont="1" applyFill="1" applyBorder="1" applyAlignment="1" applyProtection="1"/>
    <xf numFmtId="166" fontId="22" fillId="0" borderId="1" xfId="23" applyNumberFormat="1" applyFont="1" applyFill="1" applyBorder="1" applyAlignment="1" applyProtection="1"/>
    <xf numFmtId="165" fontId="22" fillId="0" borderId="1" xfId="23" applyNumberFormat="1" applyFont="1" applyFill="1" applyBorder="1" applyAlignment="1" applyProtection="1"/>
    <xf numFmtId="0" fontId="21" fillId="0" borderId="0" xfId="0" applyFont="1" applyAlignment="1"/>
    <xf numFmtId="37" fontId="22" fillId="0" borderId="2" xfId="23" applyNumberFormat="1" applyFont="1" applyFill="1" applyBorder="1" applyAlignment="1" applyProtection="1"/>
    <xf numFmtId="166" fontId="22" fillId="0" borderId="2" xfId="23" applyNumberFormat="1" applyFont="1" applyFill="1" applyBorder="1" applyAlignment="1" applyProtection="1"/>
    <xf numFmtId="0" fontId="18" fillId="2" borderId="1" xfId="23" applyNumberFormat="1" applyFont="1" applyFill="1" applyBorder="1" applyAlignment="1" applyProtection="1">
      <protection locked="0"/>
    </xf>
    <xf numFmtId="37" fontId="22" fillId="0" borderId="3" xfId="23" applyNumberFormat="1" applyFont="1" applyFill="1" applyBorder="1" applyAlignment="1" applyProtection="1"/>
    <xf numFmtId="166" fontId="22" fillId="0" borderId="3" xfId="23" applyNumberFormat="1" applyFont="1" applyFill="1" applyBorder="1" applyAlignment="1" applyProtection="1"/>
    <xf numFmtId="37" fontId="0" fillId="0" borderId="2" xfId="0" applyNumberFormat="1" applyBorder="1"/>
  </cellXfs>
  <cellStyles count="27">
    <cellStyle name="Comma" xfId="23" builtinId="3"/>
    <cellStyle name="Comma 2" xfId="1"/>
    <cellStyle name="Comma 3" xfId="14"/>
    <cellStyle name="Currency 2" xfId="2"/>
    <cellStyle name="Currency 3" xfId="15"/>
    <cellStyle name="Followed Hyperlink" xfId="19" builtinId="9" hidden="1"/>
    <cellStyle name="Followed Hyperlink" xfId="20" builtinId="9" hidden="1"/>
    <cellStyle name="Followed Hyperlink" xfId="21" builtinId="9" hidden="1"/>
    <cellStyle name="Followed Hyperlink" xfId="22" builtinId="9" hidden="1"/>
    <cellStyle name="Followed Hyperlink" xfId="24" builtinId="9" hidden="1"/>
    <cellStyle name="Followed Hyperlink" xfId="26" builtinId="9" hidden="1"/>
    <cellStyle name="Hyperlink" xfId="25" builtinId="8" hidden="1"/>
    <cellStyle name="Normal" xfId="0" builtinId="0"/>
    <cellStyle name="Normal 10 10" xfId="3"/>
    <cellStyle name="Normal 2" xfId="4"/>
    <cellStyle name="Normal 2 2" xfId="5"/>
    <cellStyle name="Normal 2 3" xfId="6"/>
    <cellStyle name="Normal 3" xfId="7"/>
    <cellStyle name="Normal 3 2" xfId="8"/>
    <cellStyle name="Normal 4" xfId="9"/>
    <cellStyle name="Normal 5" xfId="10"/>
    <cellStyle name="Normal 6" xfId="11"/>
    <cellStyle name="Normal 7" xfId="16"/>
    <cellStyle name="Normal 8" xfId="17"/>
    <cellStyle name="Percent 2" xfId="12"/>
    <cellStyle name="Percent 3" xfId="13"/>
    <cellStyle name="Percent 4" xfId="18"/>
  </cellStyles>
  <dxfs count="0"/>
  <tableStyles count="0" defaultTableStyle="TableStyleMedium9" defaultPivotStyle="PivotStyleLight16"/>
  <colors>
    <mruColors>
      <color rgb="FF01933A"/>
      <color rgb="FFF5C200"/>
      <color rgb="FFDD210C"/>
      <color rgb="FFFF00FF"/>
      <color rgb="FFFFD9FA"/>
      <color rgb="FFDCE6F2"/>
      <color rgb="FFF5F6DC"/>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creativecommons.org/licenses/by-nd/4.0/" TargetMode="External"/><Relationship Id="rId2" Type="http://schemas.openxmlformats.org/officeDocument/2006/relationships/image" Target="../media/image1.jpeg"/><Relationship Id="rId1" Type="http://schemas.openxmlformats.org/officeDocument/2006/relationships/hyperlink" Target="http://www.nds.org.au/" TargetMode="External"/><Relationship Id="rId4" Type="http://schemas.openxmlformats.org/officeDocument/2006/relationships/image" Target="../media/image2.tiff"/></Relationships>
</file>

<file path=xl/drawings/_rels/drawing2.xml.rels><?xml version="1.0" encoding="UTF-8" standalone="yes"?>
<Relationships xmlns="http://schemas.openxmlformats.org/package/2006/relationships"><Relationship Id="rId3" Type="http://schemas.openxmlformats.org/officeDocument/2006/relationships/hyperlink" Target="http://baxterlawley.com.au/" TargetMode="External"/><Relationship Id="rId2" Type="http://schemas.openxmlformats.org/officeDocument/2006/relationships/image" Target="../media/image3.jpeg"/><Relationship Id="rId1" Type="http://schemas.openxmlformats.org/officeDocument/2006/relationships/hyperlink" Target="http://www.cplp.nds.org.au/" TargetMode="External"/><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2438202</xdr:colOff>
      <xdr:row>9</xdr:row>
      <xdr:rowOff>122519</xdr:rowOff>
    </xdr:from>
    <xdr:to>
      <xdr:col>1</xdr:col>
      <xdr:colOff>4778202</xdr:colOff>
      <xdr:row>16</xdr:row>
      <xdr:rowOff>19684</xdr:rowOff>
    </xdr:to>
    <xdr:pic>
      <xdr:nvPicPr>
        <xdr:cNvPr id="5" name="Picture 4" descr="NDS.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rcRect/>
        <a:stretch>
          <a:fillRect/>
        </a:stretch>
      </xdr:blipFill>
      <xdr:spPr>
        <a:xfrm>
          <a:off x="2882702" y="2408519"/>
          <a:ext cx="2340000" cy="1230665"/>
        </a:xfrm>
        <a:prstGeom prst="rect">
          <a:avLst/>
        </a:prstGeom>
      </xdr:spPr>
    </xdr:pic>
    <xdr:clientData/>
  </xdr:twoCellAnchor>
  <xdr:twoCellAnchor editAs="oneCell">
    <xdr:from>
      <xdr:col>1</xdr:col>
      <xdr:colOff>2895600</xdr:colOff>
      <xdr:row>19</xdr:row>
      <xdr:rowOff>127021</xdr:rowOff>
    </xdr:from>
    <xdr:to>
      <xdr:col>1</xdr:col>
      <xdr:colOff>4335600</xdr:colOff>
      <xdr:row>22</xdr:row>
      <xdr:rowOff>54903</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a:ext>
          </a:extLst>
        </a:blip>
        <a:stretch>
          <a:fillRect/>
        </a:stretch>
      </xdr:blipFill>
      <xdr:spPr>
        <a:xfrm>
          <a:off x="3340100" y="4318021"/>
          <a:ext cx="1440000" cy="4993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723900</xdr:colOff>
      <xdr:row>16</xdr:row>
      <xdr:rowOff>0</xdr:rowOff>
    </xdr:from>
    <xdr:to>
      <xdr:col>1</xdr:col>
      <xdr:colOff>3236783</xdr:colOff>
      <xdr:row>21</xdr:row>
      <xdr:rowOff>172542</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8400" y="5715000"/>
          <a:ext cx="2512883" cy="1125042"/>
        </a:xfrm>
        <a:prstGeom prst="rect">
          <a:avLst/>
        </a:prstGeom>
      </xdr:spPr>
    </xdr:pic>
    <xdr:clientData/>
  </xdr:twoCellAnchor>
  <xdr:twoCellAnchor editAs="oneCell">
    <xdr:from>
      <xdr:col>1</xdr:col>
      <xdr:colOff>3957730</xdr:colOff>
      <xdr:row>17</xdr:row>
      <xdr:rowOff>82473</xdr:rowOff>
    </xdr:from>
    <xdr:to>
      <xdr:col>1</xdr:col>
      <xdr:colOff>6550974</xdr:colOff>
      <xdr:row>20</xdr:row>
      <xdr:rowOff>82250</xdr:rowOff>
    </xdr:to>
    <xdr:pic>
      <xdr:nvPicPr>
        <xdr:cNvPr id="5" name="Picture 4">
          <a:hlinkClick xmlns:r="http://schemas.openxmlformats.org/officeDocument/2006/relationships" r:id="rId3"/>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8730" t="41094" r="9502" b="41025"/>
        <a:stretch/>
      </xdr:blipFill>
      <xdr:spPr>
        <a:xfrm>
          <a:off x="4402230" y="5987973"/>
          <a:ext cx="2593244" cy="5712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7"/>
  <sheetViews>
    <sheetView showGridLines="0" showRowColHeaders="0" tabSelected="1" workbookViewId="0"/>
  </sheetViews>
  <sheetFormatPr defaultColWidth="0" defaultRowHeight="0" customHeight="1" zeroHeight="1" x14ac:dyDescent="0.25"/>
  <cols>
    <col min="1" max="1" width="5.85546875" customWidth="1"/>
    <col min="2" max="2" width="94.42578125" customWidth="1"/>
    <col min="3" max="3" width="3.7109375" customWidth="1"/>
    <col min="4" max="16384" width="9.140625" hidden="1"/>
  </cols>
  <sheetData>
    <row r="1" spans="2:2" ht="15" x14ac:dyDescent="0.25"/>
    <row r="2" spans="2:2" ht="15" x14ac:dyDescent="0.25"/>
    <row r="3" spans="2:2" ht="15" x14ac:dyDescent="0.25"/>
    <row r="4" spans="2:2" ht="15" x14ac:dyDescent="0.25"/>
    <row r="5" spans="2:2" ht="15" x14ac:dyDescent="0.25"/>
    <row r="6" spans="2:2" ht="30" customHeight="1" x14ac:dyDescent="0.45">
      <c r="B6" s="8" t="s">
        <v>18</v>
      </c>
    </row>
    <row r="7" spans="2:2" ht="90" customHeight="1" x14ac:dyDescent="0.45">
      <c r="B7" s="23" t="s">
        <v>37</v>
      </c>
    </row>
    <row r="8" spans="2:2" ht="30" customHeight="1" x14ac:dyDescent="0.45">
      <c r="B8" s="8" t="s">
        <v>35</v>
      </c>
    </row>
    <row r="9" spans="2:2" ht="15" x14ac:dyDescent="0.25">
      <c r="B9" s="5"/>
    </row>
    <row r="10" spans="2:2" ht="15" x14ac:dyDescent="0.25">
      <c r="B10" s="5"/>
    </row>
    <row r="11" spans="2:2" ht="15" x14ac:dyDescent="0.25"/>
    <row r="12" spans="2:2" ht="15" x14ac:dyDescent="0.25"/>
    <row r="13" spans="2:2" ht="15" x14ac:dyDescent="0.25"/>
    <row r="14" spans="2:2" ht="15" x14ac:dyDescent="0.25"/>
    <row r="15" spans="2:2" ht="15" x14ac:dyDescent="0.25"/>
    <row r="16" spans="2:2" ht="15" x14ac:dyDescent="0.25"/>
    <row r="17" spans="2:2" ht="15" x14ac:dyDescent="0.25"/>
    <row r="18" spans="2:2" ht="15" x14ac:dyDescent="0.25"/>
    <row r="19" spans="2:2" ht="15" x14ac:dyDescent="0.25">
      <c r="B19" s="5" t="s">
        <v>15</v>
      </c>
    </row>
    <row r="20" spans="2:2" ht="15" x14ac:dyDescent="0.25">
      <c r="B20" s="5"/>
    </row>
    <row r="21" spans="2:2" ht="15" x14ac:dyDescent="0.25"/>
    <row r="22" spans="2:2" ht="15" x14ac:dyDescent="0.25">
      <c r="B22" s="5"/>
    </row>
    <row r="23" spans="2:2" ht="15" x14ac:dyDescent="0.25"/>
    <row r="24" spans="2:2" ht="15" hidden="1" x14ac:dyDescent="0.25">
      <c r="B24" s="5"/>
    </row>
    <row r="25" spans="2:2" ht="15" hidden="1" x14ac:dyDescent="0.25"/>
    <row r="26" spans="2:2" ht="15" hidden="1" x14ac:dyDescent="0.25"/>
    <row r="27" spans="2:2" ht="15" hidden="1" x14ac:dyDescent="0.25"/>
    <row r="28" spans="2:2" ht="15" hidden="1" x14ac:dyDescent="0.25"/>
    <row r="29" spans="2:2" ht="15" hidden="1" x14ac:dyDescent="0.25"/>
    <row r="30" spans="2:2" ht="15" hidden="1" x14ac:dyDescent="0.25"/>
    <row r="31" spans="2:2" ht="15" hidden="1" x14ac:dyDescent="0.25"/>
    <row r="32" spans="2:2"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sheetData>
  <sheetProtection sheet="1" objects="1" scenarios="1" selectLockedCells="1" selectUnlockedCells="1"/>
  <pageMargins left="0.59055118110236227" right="0.39370078740157483" top="0.39370078740157483" bottom="0.59055118110236227" header="0.19685039370078741" footer="0.19685039370078741"/>
  <pageSetup paperSize="9" scale="94" orientation="portrait" horizontalDpi="300" verticalDpi="300" r:id="rId1"/>
  <headerFooter scaleWithDoc="0">
    <oddFooter>&amp;L&amp;9&amp;Z&amp;F
&amp;A&amp;R&amp;9Printed &amp;D at &amp;T
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showGridLines="0" showRowColHeaders="0" workbookViewId="0">
      <pane ySplit="7" topLeftCell="A8" activePane="bottomLeft" state="frozen"/>
      <selection activeCell="E11" sqref="E11"/>
      <selection pane="bottomLeft" activeCell="B9" sqref="B9"/>
    </sheetView>
  </sheetViews>
  <sheetFormatPr defaultColWidth="0" defaultRowHeight="15" zeroHeight="1" x14ac:dyDescent="0.25"/>
  <cols>
    <col min="1" max="1" width="5.85546875" customWidth="1"/>
    <col min="2" max="2" width="94.42578125" customWidth="1"/>
    <col min="3" max="3" width="3.7109375" customWidth="1"/>
    <col min="4" max="16384" width="9.140625" hidden="1"/>
  </cols>
  <sheetData>
    <row r="1" spans="1:2" x14ac:dyDescent="0.25">
      <c r="A1" t="str">
        <f>+NDS</f>
        <v>National Disability Services</v>
      </c>
    </row>
    <row r="2" spans="1:2" x14ac:dyDescent="0.25">
      <c r="A2" s="1" t="str">
        <f>+title</f>
        <v>Worked example supporting the NDS publication
"Analysing Time: A guide to understanding key elements of workforce costs under the NDIS"</v>
      </c>
    </row>
    <row r="3" spans="1:2" x14ac:dyDescent="0.25">
      <c r="A3" t="str">
        <f>+version</f>
        <v>Version 1.0 (January 2018)</v>
      </c>
    </row>
    <row r="4" spans="1:2" x14ac:dyDescent="0.25"/>
    <row r="5" spans="1:2" x14ac:dyDescent="0.25">
      <c r="B5" s="6" t="s">
        <v>13</v>
      </c>
    </row>
    <row r="6" spans="1:2" x14ac:dyDescent="0.25"/>
    <row r="7" spans="1:2" x14ac:dyDescent="0.25">
      <c r="B7" s="9" t="s">
        <v>14</v>
      </c>
    </row>
    <row r="8" spans="1:2" x14ac:dyDescent="0.25"/>
    <row r="9" spans="1:2" ht="225" x14ac:dyDescent="0.25">
      <c r="B9" s="22" t="s">
        <v>34</v>
      </c>
    </row>
    <row r="10" spans="1:2" x14ac:dyDescent="0.25"/>
    <row r="11" spans="1:2" x14ac:dyDescent="0.25">
      <c r="B11" s="2"/>
    </row>
    <row r="12" spans="1:2" x14ac:dyDescent="0.25"/>
    <row r="13" spans="1:2" x14ac:dyDescent="0.25">
      <c r="B13" s="9" t="s">
        <v>33</v>
      </c>
    </row>
    <row r="14" spans="1:2" x14ac:dyDescent="0.25"/>
    <row r="15" spans="1:2" ht="45" x14ac:dyDescent="0.25">
      <c r="B15" s="2" t="s">
        <v>36</v>
      </c>
    </row>
    <row r="16" spans="1:2" x14ac:dyDescent="0.25"/>
    <row r="17" spans="2:2" x14ac:dyDescent="0.25"/>
    <row r="18" spans="2:2" x14ac:dyDescent="0.25"/>
    <row r="19" spans="2:2" x14ac:dyDescent="0.25"/>
    <row r="20" spans="2:2" x14ac:dyDescent="0.25"/>
    <row r="21" spans="2:2" x14ac:dyDescent="0.25"/>
    <row r="22" spans="2:2" x14ac:dyDescent="0.25"/>
    <row r="23" spans="2:2" x14ac:dyDescent="0.25"/>
    <row r="24" spans="2:2" x14ac:dyDescent="0.25">
      <c r="B24" s="2"/>
    </row>
    <row r="25" spans="2:2"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row r="38" hidden="1" x14ac:dyDescent="0.25"/>
  </sheetData>
  <sheetProtection sheet="1" objects="1" scenarios="1" selectLockedCells="1" selectUnlockedCells="1"/>
  <pageMargins left="0.59055118110236227" right="0.39370078740157483" top="0.39370078740157483" bottom="0.59055118110236227" header="0.19685039370078741" footer="0.19685039370078741"/>
  <pageSetup paperSize="9" scale="94" orientation="portrait" horizontalDpi="300" verticalDpi="300" r:id="rId1"/>
  <headerFooter scaleWithDoc="0">
    <oddHeader>&amp;R&amp;G</oddHeader>
    <oddFooter>&amp;L&amp;9&amp;Z&amp;F
&amp;A&amp;R&amp;9Printed &amp;D at &amp;T
Page &amp;P of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showGridLines="0" showRowColHeaders="0" workbookViewId="0">
      <pane ySplit="5" topLeftCell="A6" activePane="bottomLeft" state="frozen"/>
      <selection activeCell="E11" sqref="E11"/>
      <selection pane="bottomLeft" activeCell="A6" sqref="A6"/>
    </sheetView>
  </sheetViews>
  <sheetFormatPr defaultColWidth="0" defaultRowHeight="15" zeroHeight="1" x14ac:dyDescent="0.25"/>
  <cols>
    <col min="1" max="1" width="5.85546875" customWidth="1"/>
    <col min="2" max="2" width="8.7109375" customWidth="1"/>
    <col min="3" max="3" width="3.7109375" customWidth="1"/>
    <col min="4" max="4" width="34.42578125" customWidth="1"/>
    <col min="5" max="5" width="47.42578125" customWidth="1"/>
    <col min="6" max="6" width="3.7109375" customWidth="1"/>
    <col min="7" max="16384" width="9.140625" hidden="1"/>
  </cols>
  <sheetData>
    <row r="1" spans="1:5" x14ac:dyDescent="0.25">
      <c r="A1" t="str">
        <f>+NDS</f>
        <v>National Disability Services</v>
      </c>
    </row>
    <row r="2" spans="1:5" x14ac:dyDescent="0.25">
      <c r="A2" s="1" t="str">
        <f>+title</f>
        <v>Worked example supporting the NDS publication
"Analysing Time: A guide to understanding key elements of workforce costs under the NDIS"</v>
      </c>
    </row>
    <row r="3" spans="1:5" x14ac:dyDescent="0.25">
      <c r="A3" t="str">
        <f>+version</f>
        <v>Version 1.0 (January 2018)</v>
      </c>
    </row>
    <row r="4" spans="1:5" x14ac:dyDescent="0.25"/>
    <row r="5" spans="1:5" x14ac:dyDescent="0.25">
      <c r="A5" s="1" t="str">
        <f ca="1">RIGHT(CELL("filename",A5),LEN(CELL("filename",A5))-FIND("]",CELL("filename",A5)))</f>
        <v>Conventions</v>
      </c>
    </row>
    <row r="6" spans="1:5" x14ac:dyDescent="0.25"/>
    <row r="7" spans="1:5" x14ac:dyDescent="0.25"/>
    <row r="8" spans="1:5" x14ac:dyDescent="0.25"/>
    <row r="9" spans="1:5" x14ac:dyDescent="0.25">
      <c r="B9" s="1" t="s">
        <v>6</v>
      </c>
    </row>
    <row r="10" spans="1:5" x14ac:dyDescent="0.25"/>
    <row r="11" spans="1:5" x14ac:dyDescent="0.25">
      <c r="B11" s="4" t="s">
        <v>0</v>
      </c>
      <c r="D11" t="s">
        <v>1</v>
      </c>
      <c r="E11" s="10" t="s">
        <v>19</v>
      </c>
    </row>
    <row r="12" spans="1:5" x14ac:dyDescent="0.25">
      <c r="B12" s="5"/>
    </row>
    <row r="13" spans="1:5" x14ac:dyDescent="0.25">
      <c r="B13" s="17" t="s">
        <v>0</v>
      </c>
      <c r="D13" t="s">
        <v>2</v>
      </c>
      <c r="E13" s="10" t="s">
        <v>20</v>
      </c>
    </row>
    <row r="14" spans="1:5" x14ac:dyDescent="0.25">
      <c r="B14" s="5"/>
    </row>
    <row r="15" spans="1:5" x14ac:dyDescent="0.25">
      <c r="B15" s="11" t="s">
        <v>0</v>
      </c>
      <c r="D15" t="s">
        <v>21</v>
      </c>
      <c r="E15" s="10" t="s">
        <v>22</v>
      </c>
    </row>
    <row r="16" spans="1:5" x14ac:dyDescent="0.25">
      <c r="B16" s="5"/>
    </row>
    <row r="17" spans="2:5" x14ac:dyDescent="0.25">
      <c r="B17" s="16" t="s">
        <v>0</v>
      </c>
      <c r="D17" t="s">
        <v>3</v>
      </c>
      <c r="E17" s="10" t="s">
        <v>23</v>
      </c>
    </row>
    <row r="18" spans="2:5" x14ac:dyDescent="0.25">
      <c r="B18" s="5"/>
    </row>
    <row r="19" spans="2:5" x14ac:dyDescent="0.25">
      <c r="B19" s="18" t="s">
        <v>0</v>
      </c>
      <c r="D19" t="s">
        <v>24</v>
      </c>
      <c r="E19" s="10" t="s">
        <v>25</v>
      </c>
    </row>
    <row r="20" spans="2:5" x14ac:dyDescent="0.25">
      <c r="B20" s="5"/>
    </row>
    <row r="21" spans="2:5" x14ac:dyDescent="0.25">
      <c r="B21" s="19" t="s">
        <v>0</v>
      </c>
      <c r="D21" t="s">
        <v>4</v>
      </c>
      <c r="E21" s="10" t="s">
        <v>26</v>
      </c>
    </row>
    <row r="22" spans="2:5" x14ac:dyDescent="0.25">
      <c r="D22" s="3"/>
      <c r="E22" s="7"/>
    </row>
    <row r="23" spans="2:5" x14ac:dyDescent="0.25">
      <c r="B23" s="12"/>
      <c r="D23" t="s">
        <v>27</v>
      </c>
      <c r="E23" s="10" t="s">
        <v>28</v>
      </c>
    </row>
    <row r="24" spans="2:5" x14ac:dyDescent="0.25">
      <c r="D24" s="3"/>
      <c r="E24" s="7"/>
    </row>
    <row r="25" spans="2:5" x14ac:dyDescent="0.25">
      <c r="B25" s="13" t="s">
        <v>0</v>
      </c>
      <c r="D25" t="s">
        <v>5</v>
      </c>
      <c r="E25" s="10" t="s">
        <v>29</v>
      </c>
    </row>
    <row r="26" spans="2:5" x14ac:dyDescent="0.25">
      <c r="D26" s="3"/>
      <c r="E26" s="7"/>
    </row>
    <row r="27" spans="2:5" x14ac:dyDescent="0.25">
      <c r="B27" s="14" t="s">
        <v>8</v>
      </c>
      <c r="D27" t="s">
        <v>9</v>
      </c>
      <c r="E27" s="10" t="s">
        <v>30</v>
      </c>
    </row>
    <row r="28" spans="2:5" x14ac:dyDescent="0.25"/>
    <row r="29" spans="2:5" x14ac:dyDescent="0.25">
      <c r="B29" s="15" t="s">
        <v>11</v>
      </c>
      <c r="D29" t="s">
        <v>12</v>
      </c>
      <c r="E29" s="10" t="s">
        <v>31</v>
      </c>
    </row>
    <row r="30" spans="2:5" x14ac:dyDescent="0.25"/>
    <row r="31" spans="2:5" x14ac:dyDescent="0.25"/>
    <row r="32" spans="2:5" x14ac:dyDescent="0.25"/>
    <row r="33" spans="2:2" x14ac:dyDescent="0.25">
      <c r="B33" s="1" t="s">
        <v>7</v>
      </c>
    </row>
    <row r="34" spans="2:2" x14ac:dyDescent="0.25">
      <c r="B34" s="3" t="s">
        <v>10</v>
      </c>
    </row>
    <row r="35" spans="2:2" x14ac:dyDescent="0.25"/>
    <row r="36" spans="2:2" x14ac:dyDescent="0.25">
      <c r="B36" s="1" t="s">
        <v>17</v>
      </c>
    </row>
    <row r="37" spans="2:2" x14ac:dyDescent="0.25">
      <c r="B37" t="s">
        <v>16</v>
      </c>
    </row>
    <row r="38" spans="2:2" x14ac:dyDescent="0.25"/>
    <row r="39" spans="2:2" hidden="1" x14ac:dyDescent="0.25"/>
    <row r="40" spans="2:2" hidden="1" x14ac:dyDescent="0.25"/>
    <row r="41" spans="2:2" hidden="1" x14ac:dyDescent="0.25"/>
    <row r="42" spans="2:2" hidden="1" x14ac:dyDescent="0.25"/>
    <row r="43" spans="2:2" hidden="1" x14ac:dyDescent="0.25"/>
    <row r="44" spans="2:2" hidden="1" x14ac:dyDescent="0.25"/>
    <row r="45" spans="2:2" hidden="1" x14ac:dyDescent="0.25"/>
    <row r="46" spans="2:2" hidden="1" x14ac:dyDescent="0.25"/>
    <row r="47" spans="2:2" hidden="1" x14ac:dyDescent="0.25"/>
    <row r="48" spans="2:2" hidden="1" x14ac:dyDescent="0.25"/>
    <row r="49" spans="2:2" hidden="1" x14ac:dyDescent="0.25"/>
    <row r="50" spans="2:2" hidden="1" x14ac:dyDescent="0.25"/>
    <row r="51" spans="2:2" hidden="1" x14ac:dyDescent="0.25"/>
    <row r="52" spans="2:2" hidden="1" x14ac:dyDescent="0.25"/>
    <row r="53" spans="2:2" hidden="1" x14ac:dyDescent="0.25"/>
    <row r="54" spans="2:2" hidden="1" x14ac:dyDescent="0.25">
      <c r="B54" s="5"/>
    </row>
    <row r="55" spans="2:2" hidden="1" x14ac:dyDescent="0.25"/>
    <row r="56" spans="2:2" hidden="1" x14ac:dyDescent="0.25">
      <c r="B56" s="5"/>
    </row>
    <row r="57" spans="2:2" hidden="1" x14ac:dyDescent="0.25"/>
    <row r="58" spans="2:2" hidden="1" x14ac:dyDescent="0.25"/>
    <row r="59" spans="2:2" hidden="1" x14ac:dyDescent="0.25"/>
    <row r="60" spans="2:2" hidden="1" x14ac:dyDescent="0.25"/>
    <row r="61" spans="2:2" hidden="1" x14ac:dyDescent="0.25"/>
    <row r="62" spans="2:2" hidden="1" x14ac:dyDescent="0.25"/>
    <row r="63" spans="2:2" hidden="1" x14ac:dyDescent="0.25"/>
  </sheetData>
  <sheetProtection sheet="1" objects="1" scenarios="1" selectLockedCells="1" selectUnlockedCells="1"/>
  <pageMargins left="0.59055118110236227" right="0.39370078740157483" top="0.39370078740157483" bottom="0.59055118110236227" header="0.19685039370078741" footer="0.19685039370078741"/>
  <pageSetup paperSize="9" scale="94" orientation="portrait" horizontalDpi="300" verticalDpi="300" r:id="rId1"/>
  <headerFooter scaleWithDoc="0">
    <oddHeader>&amp;R&amp;G</oddHeader>
    <oddFooter>&amp;L&amp;9&amp;Z&amp;F
&amp;A&amp;R&amp;9Printed &amp;D at &amp;T
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showRowColHeaders="0" zoomScaleSheetLayoutView="85" workbookViewId="0">
      <pane ySplit="5" topLeftCell="A6" activePane="bottomLeft" state="frozen"/>
      <selection pane="bottomLeft" activeCell="A6" sqref="A6"/>
    </sheetView>
  </sheetViews>
  <sheetFormatPr defaultColWidth="9.140625" defaultRowHeight="15" x14ac:dyDescent="0.25"/>
  <cols>
    <col min="1" max="1" width="5.85546875" customWidth="1"/>
    <col min="2" max="2" width="38.85546875" bestFit="1" customWidth="1"/>
    <col min="3" max="3" width="3.85546875" customWidth="1"/>
    <col min="5" max="5" width="3.85546875" customWidth="1"/>
    <col min="7" max="7" width="3.85546875" customWidth="1"/>
    <col min="9" max="9" width="3.85546875" customWidth="1"/>
    <col min="11" max="11" width="3.85546875" customWidth="1"/>
  </cols>
  <sheetData>
    <row r="1" spans="1:10" x14ac:dyDescent="0.25">
      <c r="A1" t="str">
        <f>+NDS</f>
        <v>National Disability Services</v>
      </c>
    </row>
    <row r="2" spans="1:10" x14ac:dyDescent="0.25">
      <c r="A2" s="1" t="str">
        <f>+title</f>
        <v>Worked example supporting the NDS publication
"Analysing Time: A guide to understanding key elements of workforce costs under the NDIS"</v>
      </c>
    </row>
    <row r="3" spans="1:10" x14ac:dyDescent="0.25">
      <c r="A3" t="str">
        <f>+version</f>
        <v>Version 1.0 (January 2018)</v>
      </c>
    </row>
    <row r="4" spans="1:10" x14ac:dyDescent="0.25">
      <c r="B4" s="3"/>
    </row>
    <row r="5" spans="1:10" x14ac:dyDescent="0.25">
      <c r="A5" s="1" t="str">
        <f ca="1">RIGHT(CELL("filename",A5),LEN(CELL("filename",A5))-FIND("]",CELL("filename",A5)))</f>
        <v>Worked_Example</v>
      </c>
      <c r="B5" s="3"/>
    </row>
    <row r="6" spans="1:10" x14ac:dyDescent="0.25">
      <c r="B6" s="3"/>
    </row>
    <row r="7" spans="1:10" x14ac:dyDescent="0.25">
      <c r="B7" s="3"/>
    </row>
    <row r="8" spans="1:10" x14ac:dyDescent="0.25">
      <c r="A8" s="3"/>
      <c r="B8" s="25"/>
      <c r="D8" s="5"/>
      <c r="F8" s="5"/>
      <c r="H8" s="5"/>
      <c r="J8" s="5"/>
    </row>
    <row r="9" spans="1:10" x14ac:dyDescent="0.25">
      <c r="A9" s="26">
        <v>0</v>
      </c>
      <c r="B9" s="24" t="s">
        <v>32</v>
      </c>
      <c r="D9" s="5"/>
      <c r="F9" s="5"/>
      <c r="H9" s="5"/>
      <c r="J9" s="5"/>
    </row>
    <row r="10" spans="1:10" x14ac:dyDescent="0.25">
      <c r="A10" s="3"/>
      <c r="B10" s="27" t="s">
        <v>73</v>
      </c>
      <c r="D10" s="28">
        <v>38</v>
      </c>
      <c r="F10" s="5"/>
      <c r="H10" s="5"/>
      <c r="J10" s="5"/>
    </row>
    <row r="11" spans="1:10" x14ac:dyDescent="0.25">
      <c r="A11" s="3"/>
      <c r="B11" s="27" t="s">
        <v>74</v>
      </c>
      <c r="D11" s="29">
        <v>5</v>
      </c>
      <c r="F11" s="5"/>
      <c r="H11" s="5"/>
      <c r="J11" s="5"/>
    </row>
    <row r="12" spans="1:10" ht="15.75" thickBot="1" x14ac:dyDescent="0.3">
      <c r="A12" s="3"/>
      <c r="B12" s="27" t="s">
        <v>75</v>
      </c>
      <c r="D12" s="30">
        <f>D10/D11</f>
        <v>7.6</v>
      </c>
      <c r="F12" s="5"/>
      <c r="H12" s="5"/>
      <c r="J12" s="5"/>
    </row>
    <row r="13" spans="1:10" ht="15.75" thickTop="1" x14ac:dyDescent="0.25">
      <c r="A13" s="3"/>
      <c r="B13" s="27"/>
      <c r="D13" s="5"/>
      <c r="F13" s="5"/>
      <c r="H13" s="5"/>
      <c r="J13" s="5"/>
    </row>
    <row r="14" spans="1:10" x14ac:dyDescent="0.25">
      <c r="A14" s="3"/>
      <c r="B14" s="27"/>
      <c r="D14" s="5"/>
      <c r="F14" s="5"/>
      <c r="H14" s="5"/>
      <c r="J14" s="5"/>
    </row>
    <row r="15" spans="1:10" x14ac:dyDescent="0.25">
      <c r="A15" s="3"/>
      <c r="B15" s="27"/>
      <c r="D15" s="5"/>
      <c r="F15" s="5"/>
      <c r="H15" s="5"/>
      <c r="J15" s="5"/>
    </row>
    <row r="16" spans="1:10" x14ac:dyDescent="0.25">
      <c r="A16" s="26">
        <v>1</v>
      </c>
      <c r="B16" s="24" t="s">
        <v>38</v>
      </c>
      <c r="D16" s="5"/>
      <c r="F16" s="5"/>
      <c r="H16" s="5"/>
      <c r="J16" s="5"/>
    </row>
    <row r="17" spans="1:12" ht="45" x14ac:dyDescent="0.25">
      <c r="A17" s="3"/>
      <c r="B17" s="3"/>
      <c r="D17" s="20" t="s">
        <v>76</v>
      </c>
      <c r="F17" s="20" t="s">
        <v>77</v>
      </c>
      <c r="H17" s="20" t="s">
        <v>78</v>
      </c>
      <c r="J17" s="20" t="s">
        <v>39</v>
      </c>
    </row>
    <row r="18" spans="1:12" x14ac:dyDescent="0.25">
      <c r="A18" s="3"/>
      <c r="B18" s="3"/>
    </row>
    <row r="19" spans="1:12" x14ac:dyDescent="0.25">
      <c r="A19" s="3"/>
      <c r="B19" s="24" t="s">
        <v>40</v>
      </c>
      <c r="F19" s="28">
        <v>52</v>
      </c>
      <c r="H19" s="31">
        <f>F19*working_hours_pw</f>
        <v>1976</v>
      </c>
      <c r="J19" s="32">
        <f>H19/H$19</f>
        <v>1</v>
      </c>
    </row>
    <row r="20" spans="1:12" x14ac:dyDescent="0.25">
      <c r="A20" s="3"/>
      <c r="B20" s="27" t="s">
        <v>41</v>
      </c>
      <c r="D20" s="28">
        <v>-35</v>
      </c>
      <c r="F20" s="33">
        <f>D20/working_days_pw</f>
        <v>-7</v>
      </c>
      <c r="H20" s="31">
        <f>F20*working_hours_pw</f>
        <v>-266</v>
      </c>
      <c r="J20" s="32">
        <f>H20/H$19</f>
        <v>-0.13461538461538461</v>
      </c>
    </row>
    <row r="21" spans="1:12" ht="15.75" thickBot="1" x14ac:dyDescent="0.3">
      <c r="A21" s="3"/>
      <c r="B21" s="34" t="s">
        <v>42</v>
      </c>
      <c r="F21" s="30">
        <f>SUM(F19:F20)</f>
        <v>45</v>
      </c>
      <c r="H21" s="35">
        <f>SUM(H19:H20)</f>
        <v>1710</v>
      </c>
      <c r="J21" s="36">
        <f>SUM(J19:J20)</f>
        <v>0.86538461538461542</v>
      </c>
    </row>
    <row r="22" spans="1:12" ht="15.75" thickTop="1" x14ac:dyDescent="0.25">
      <c r="A22" s="3"/>
      <c r="B22" s="25"/>
      <c r="D22" s="5"/>
      <c r="F22" s="5"/>
      <c r="H22" s="5"/>
      <c r="J22" s="5"/>
    </row>
    <row r="23" spans="1:12" x14ac:dyDescent="0.25">
      <c r="A23" s="3"/>
      <c r="B23" s="25"/>
      <c r="D23" s="5"/>
      <c r="F23" s="5"/>
      <c r="H23" s="5"/>
      <c r="J23" s="5"/>
    </row>
    <row r="24" spans="1:12" x14ac:dyDescent="0.25">
      <c r="A24" s="3"/>
      <c r="B24" s="25"/>
      <c r="D24" s="5"/>
      <c r="F24" s="5"/>
      <c r="H24" s="5"/>
      <c r="J24" s="5"/>
    </row>
    <row r="25" spans="1:12" x14ac:dyDescent="0.25">
      <c r="A25" s="26">
        <v>2</v>
      </c>
      <c r="B25" s="24" t="s">
        <v>43</v>
      </c>
      <c r="D25" s="5"/>
      <c r="F25" s="5"/>
      <c r="H25" s="5"/>
      <c r="J25" s="5"/>
    </row>
    <row r="26" spans="1:12" ht="60" x14ac:dyDescent="0.25">
      <c r="A26" s="3"/>
      <c r="B26" s="25" t="s">
        <v>44</v>
      </c>
      <c r="D26" s="20" t="s">
        <v>45</v>
      </c>
      <c r="F26" s="20" t="s">
        <v>46</v>
      </c>
      <c r="H26" s="20" t="s">
        <v>47</v>
      </c>
      <c r="J26" s="20" t="s">
        <v>48</v>
      </c>
      <c r="L26" s="20" t="s">
        <v>49</v>
      </c>
    </row>
    <row r="27" spans="1:12" x14ac:dyDescent="0.25">
      <c r="A27" s="3"/>
      <c r="B27" s="3"/>
      <c r="H27" s="5"/>
    </row>
    <row r="28" spans="1:12" x14ac:dyDescent="0.25">
      <c r="A28" s="3"/>
      <c r="B28" s="37" t="s">
        <v>50</v>
      </c>
      <c r="D28" s="37" t="s">
        <v>51</v>
      </c>
      <c r="F28" s="29">
        <v>9</v>
      </c>
      <c r="H28" s="28">
        <v>1.5</v>
      </c>
      <c r="J28" s="33">
        <f>F28*H28</f>
        <v>13.5</v>
      </c>
      <c r="L28" s="32">
        <f t="shared" ref="L28:L34" si="0">J28/available_time</f>
        <v>7.8947368421052634E-3</v>
      </c>
    </row>
    <row r="29" spans="1:12" x14ac:dyDescent="0.25">
      <c r="A29" s="3"/>
      <c r="B29" s="37" t="s">
        <v>52</v>
      </c>
      <c r="D29" s="37" t="s">
        <v>51</v>
      </c>
      <c r="F29" s="29">
        <v>9</v>
      </c>
      <c r="H29" s="28">
        <v>1.5</v>
      </c>
      <c r="J29" s="33">
        <f t="shared" ref="J29:J34" si="1">F29*H29</f>
        <v>13.5</v>
      </c>
      <c r="L29" s="32">
        <f t="shared" si="0"/>
        <v>7.8947368421052634E-3</v>
      </c>
    </row>
    <row r="30" spans="1:12" x14ac:dyDescent="0.25">
      <c r="A30" s="3"/>
      <c r="B30" s="37" t="s">
        <v>53</v>
      </c>
      <c r="D30" s="37" t="s">
        <v>54</v>
      </c>
      <c r="F30" s="29">
        <v>40</v>
      </c>
      <c r="H30" s="28">
        <v>0.5</v>
      </c>
      <c r="J30" s="33">
        <f t="shared" si="1"/>
        <v>20</v>
      </c>
      <c r="L30" s="32">
        <f t="shared" si="0"/>
        <v>1.1695906432748537E-2</v>
      </c>
    </row>
    <row r="31" spans="1:12" x14ac:dyDescent="0.25">
      <c r="A31" s="3"/>
      <c r="B31" s="37" t="s">
        <v>55</v>
      </c>
      <c r="D31" s="37" t="s">
        <v>56</v>
      </c>
      <c r="F31" s="29">
        <v>4</v>
      </c>
      <c r="H31" s="28">
        <v>3.5</v>
      </c>
      <c r="J31" s="33">
        <f t="shared" si="1"/>
        <v>14</v>
      </c>
      <c r="L31" s="32">
        <f t="shared" si="0"/>
        <v>8.1871345029239772E-3</v>
      </c>
    </row>
    <row r="32" spans="1:12" x14ac:dyDescent="0.25">
      <c r="A32" s="3"/>
      <c r="B32" s="37" t="s">
        <v>57</v>
      </c>
      <c r="D32" s="37" t="s">
        <v>58</v>
      </c>
      <c r="F32" s="29">
        <v>2</v>
      </c>
      <c r="H32" s="28">
        <v>8</v>
      </c>
      <c r="J32" s="33">
        <f t="shared" si="1"/>
        <v>16</v>
      </c>
      <c r="L32" s="32">
        <f t="shared" si="0"/>
        <v>9.3567251461988306E-3</v>
      </c>
    </row>
    <row r="33" spans="1:12" x14ac:dyDescent="0.25">
      <c r="A33" s="3"/>
      <c r="B33" s="37" t="s">
        <v>59</v>
      </c>
      <c r="D33" s="37" t="s">
        <v>51</v>
      </c>
      <c r="F33" s="29">
        <v>10</v>
      </c>
      <c r="H33" s="28">
        <v>1.5</v>
      </c>
      <c r="J33" s="33">
        <f t="shared" si="1"/>
        <v>15</v>
      </c>
      <c r="L33" s="32">
        <f t="shared" si="0"/>
        <v>8.771929824561403E-3</v>
      </c>
    </row>
    <row r="34" spans="1:12" x14ac:dyDescent="0.25">
      <c r="A34" s="3"/>
      <c r="B34" s="37" t="s">
        <v>60</v>
      </c>
      <c r="C34" s="21"/>
      <c r="D34" s="37" t="s">
        <v>56</v>
      </c>
      <c r="F34" s="29">
        <v>4</v>
      </c>
      <c r="H34" s="28">
        <v>2</v>
      </c>
      <c r="J34" s="33">
        <f t="shared" si="1"/>
        <v>8</v>
      </c>
      <c r="L34" s="32">
        <f t="shared" si="0"/>
        <v>4.6783625730994153E-3</v>
      </c>
    </row>
    <row r="35" spans="1:12" ht="15.75" thickBot="1" x14ac:dyDescent="0.3">
      <c r="A35" s="3"/>
      <c r="B35" s="34" t="s">
        <v>61</v>
      </c>
      <c r="H35" s="5"/>
      <c r="J35" s="30">
        <f>SUM(J28:J34)</f>
        <v>100</v>
      </c>
      <c r="L35" s="36">
        <f>SUM(L28:L34)</f>
        <v>5.8479532163742694E-2</v>
      </c>
    </row>
    <row r="36" spans="1:12" ht="15.75" thickTop="1" x14ac:dyDescent="0.25"/>
    <row r="37" spans="1:12" ht="60" x14ac:dyDescent="0.25">
      <c r="B37" t="s">
        <v>62</v>
      </c>
      <c r="D37" s="20" t="s">
        <v>78</v>
      </c>
      <c r="F37" s="20" t="s">
        <v>39</v>
      </c>
      <c r="H37" s="20" t="s">
        <v>49</v>
      </c>
    </row>
    <row r="38" spans="1:12" x14ac:dyDescent="0.25">
      <c r="B38" s="3"/>
    </row>
    <row r="39" spans="1:12" x14ac:dyDescent="0.25">
      <c r="B39" s="24" t="s">
        <v>40</v>
      </c>
      <c r="D39" s="31">
        <f>paid_time</f>
        <v>1976</v>
      </c>
      <c r="F39" s="32">
        <f>D39/paid_time</f>
        <v>1</v>
      </c>
    </row>
    <row r="40" spans="1:12" x14ac:dyDescent="0.25">
      <c r="B40" s="27" t="s">
        <v>41</v>
      </c>
      <c r="C40" s="21"/>
      <c r="D40" s="31">
        <f>unavailable_time</f>
        <v>-266</v>
      </c>
      <c r="F40" s="32">
        <f>D40/paid_time</f>
        <v>-0.13461538461538461</v>
      </c>
    </row>
    <row r="41" spans="1:12" x14ac:dyDescent="0.25">
      <c r="B41" s="34" t="s">
        <v>42</v>
      </c>
      <c r="D41" s="38">
        <f>SUM(D39:D40)</f>
        <v>1710</v>
      </c>
      <c r="F41" s="39">
        <f>SUM(F39:F40)</f>
        <v>0.86538461538461542</v>
      </c>
      <c r="H41" s="32">
        <f>$D41/available_time</f>
        <v>1</v>
      </c>
    </row>
    <row r="42" spans="1:12" x14ac:dyDescent="0.25">
      <c r="B42" s="27" t="s">
        <v>63</v>
      </c>
      <c r="D42" s="31">
        <f>-non_productive_time</f>
        <v>-100</v>
      </c>
      <c r="F42" s="32">
        <f>D42/paid_time</f>
        <v>-5.0607287449392711E-2</v>
      </c>
      <c r="H42" s="32">
        <f>$D42/available_time</f>
        <v>-5.8479532163742687E-2</v>
      </c>
    </row>
    <row r="43" spans="1:12" ht="15.75" thickBot="1" x14ac:dyDescent="0.3">
      <c r="B43" s="34" t="s">
        <v>64</v>
      </c>
      <c r="D43" s="35">
        <f>SUM(D41:D42)</f>
        <v>1610</v>
      </c>
      <c r="F43" s="36">
        <f>SUM(F41:F42)</f>
        <v>0.81477732793522273</v>
      </c>
      <c r="H43" s="36">
        <f>SUM(H41:H42)</f>
        <v>0.94152046783625731</v>
      </c>
    </row>
    <row r="44" spans="1:12" ht="15.75" thickTop="1" x14ac:dyDescent="0.25"/>
    <row r="47" spans="1:12" x14ac:dyDescent="0.25">
      <c r="A47" s="26">
        <v>3</v>
      </c>
      <c r="B47" s="24" t="s">
        <v>80</v>
      </c>
      <c r="D47" s="5"/>
      <c r="F47" s="5"/>
      <c r="H47" s="5"/>
      <c r="J47" s="5"/>
    </row>
    <row r="48" spans="1:12" ht="60" x14ac:dyDescent="0.25">
      <c r="A48" s="3"/>
      <c r="B48" s="25" t="s">
        <v>65</v>
      </c>
      <c r="D48" s="20" t="s">
        <v>48</v>
      </c>
      <c r="F48" s="20" t="s">
        <v>66</v>
      </c>
    </row>
    <row r="49" spans="1:10" x14ac:dyDescent="0.25">
      <c r="A49" s="3"/>
      <c r="B49" s="3"/>
    </row>
    <row r="50" spans="1:10" x14ac:dyDescent="0.25">
      <c r="A50" s="3"/>
      <c r="B50" s="37" t="s">
        <v>67</v>
      </c>
      <c r="D50" s="29">
        <v>80</v>
      </c>
      <c r="F50" s="32">
        <f>D50/productive_time</f>
        <v>4.9689440993788817E-2</v>
      </c>
    </row>
    <row r="51" spans="1:10" x14ac:dyDescent="0.25">
      <c r="A51" s="3"/>
      <c r="B51" s="37" t="s">
        <v>68</v>
      </c>
      <c r="D51" s="29">
        <v>40</v>
      </c>
      <c r="F51" s="32">
        <f>D51/productive_time</f>
        <v>2.4844720496894408E-2</v>
      </c>
    </row>
    <row r="52" spans="1:10" x14ac:dyDescent="0.25">
      <c r="A52" s="3"/>
      <c r="B52" s="37" t="s">
        <v>69</v>
      </c>
      <c r="D52" s="29">
        <v>40</v>
      </c>
      <c r="F52" s="32">
        <f>D52/productive_time</f>
        <v>2.4844720496894408E-2</v>
      </c>
    </row>
    <row r="53" spans="1:10" x14ac:dyDescent="0.25">
      <c r="A53" s="3"/>
      <c r="B53" s="37" t="s">
        <v>70</v>
      </c>
      <c r="D53" s="29">
        <v>66</v>
      </c>
      <c r="F53" s="32">
        <f>D53/productive_time</f>
        <v>4.0993788819875775E-2</v>
      </c>
    </row>
    <row r="54" spans="1:10" ht="15.75" thickBot="1" x14ac:dyDescent="0.3">
      <c r="A54" s="3"/>
      <c r="B54" s="34" t="s">
        <v>79</v>
      </c>
      <c r="D54" s="35">
        <f>SUM(D50:D53)</f>
        <v>226</v>
      </c>
      <c r="F54" s="36">
        <f>SUM(F50:F53)</f>
        <v>0.14037267080745341</v>
      </c>
    </row>
    <row r="55" spans="1:10" ht="15.75" thickTop="1" x14ac:dyDescent="0.25"/>
    <row r="56" spans="1:10" ht="60" x14ac:dyDescent="0.25">
      <c r="B56" t="s">
        <v>62</v>
      </c>
      <c r="D56" s="20" t="s">
        <v>78</v>
      </c>
      <c r="F56" s="20" t="s">
        <v>39</v>
      </c>
      <c r="H56" s="20" t="s">
        <v>49</v>
      </c>
      <c r="J56" s="20" t="s">
        <v>66</v>
      </c>
    </row>
    <row r="57" spans="1:10" x14ac:dyDescent="0.25">
      <c r="B57" s="3"/>
    </row>
    <row r="58" spans="1:10" x14ac:dyDescent="0.25">
      <c r="B58" s="24" t="s">
        <v>40</v>
      </c>
      <c r="D58" s="31">
        <f>paid_time</f>
        <v>1976</v>
      </c>
      <c r="F58" s="32">
        <f>D58/paid_time</f>
        <v>1</v>
      </c>
    </row>
    <row r="59" spans="1:10" x14ac:dyDescent="0.25">
      <c r="B59" s="27" t="s">
        <v>41</v>
      </c>
      <c r="C59" s="21"/>
      <c r="D59" s="31">
        <f>unavailable_time</f>
        <v>-266</v>
      </c>
      <c r="F59" s="32">
        <f>D59/paid_time</f>
        <v>-0.13461538461538461</v>
      </c>
    </row>
    <row r="60" spans="1:10" x14ac:dyDescent="0.25">
      <c r="B60" s="34" t="s">
        <v>42</v>
      </c>
      <c r="D60" s="38">
        <f>SUM(D58:D59)</f>
        <v>1710</v>
      </c>
      <c r="F60" s="39">
        <f>SUM(F58:F59)</f>
        <v>0.86538461538461542</v>
      </c>
      <c r="H60" s="32">
        <f>$D60/available_time</f>
        <v>1</v>
      </c>
    </row>
    <row r="61" spans="1:10" x14ac:dyDescent="0.25">
      <c r="B61" s="27" t="s">
        <v>63</v>
      </c>
      <c r="D61" s="31">
        <f>-non_productive_time</f>
        <v>-100</v>
      </c>
      <c r="F61" s="32">
        <f>D61/paid_time</f>
        <v>-5.0607287449392711E-2</v>
      </c>
      <c r="H61" s="32">
        <f>$D61/available_time</f>
        <v>-5.8479532163742687E-2</v>
      </c>
    </row>
    <row r="62" spans="1:10" x14ac:dyDescent="0.25">
      <c r="B62" s="34" t="s">
        <v>64</v>
      </c>
      <c r="D62" s="38">
        <f>SUM(D60:D61)</f>
        <v>1610</v>
      </c>
      <c r="F62" s="39">
        <f>SUM(F60:F61)</f>
        <v>0.81477732793522273</v>
      </c>
      <c r="H62" s="39">
        <f>SUM(H60:H61)</f>
        <v>0.94152046783625731</v>
      </c>
      <c r="J62" s="32">
        <f>$D62/productive_time</f>
        <v>1</v>
      </c>
    </row>
    <row r="63" spans="1:10" x14ac:dyDescent="0.25">
      <c r="B63" s="27" t="s">
        <v>71</v>
      </c>
      <c r="D63" s="31">
        <f>-non_billable_time</f>
        <v>-226</v>
      </c>
      <c r="F63" s="32">
        <f>D63/paid_time</f>
        <v>-0.11437246963562753</v>
      </c>
      <c r="H63" s="32">
        <f>$D63/available_time</f>
        <v>-0.13216374269005848</v>
      </c>
      <c r="J63" s="32">
        <f>$D63/productive_time</f>
        <v>-0.14037267080745341</v>
      </c>
    </row>
    <row r="64" spans="1:10" ht="15.75" thickBot="1" x14ac:dyDescent="0.3">
      <c r="B64" s="34" t="s">
        <v>72</v>
      </c>
      <c r="D64" s="40">
        <f>SUM(D62:D63)</f>
        <v>1384</v>
      </c>
      <c r="F64" s="36">
        <f>SUM(F62:F63)</f>
        <v>0.7004048582995952</v>
      </c>
      <c r="H64" s="36">
        <f>SUM(H62:H63)</f>
        <v>0.80935672514619883</v>
      </c>
      <c r="J64" s="36">
        <f>SUM(J62:J63)</f>
        <v>0.85962732919254659</v>
      </c>
    </row>
    <row r="65" ht="15.75" thickTop="1" x14ac:dyDescent="0.25"/>
  </sheetData>
  <sheetProtection sheet="1" objects="1" scenarios="1" autoFilter="0"/>
  <phoneticPr fontId="13" type="noConversion"/>
  <pageMargins left="0.59055118110236227" right="0.39370078740157483" top="0.39370078740157483" bottom="0.59055118110236227" header="0.19685039370078741" footer="0.19685039370078741"/>
  <pageSetup paperSize="9" scale="35" fitToHeight="0" orientation="landscape" horizontalDpi="4294967293" r:id="rId1"/>
  <headerFooter scaleWithDoc="0">
    <oddFooter>&amp;L&amp;9&amp;Z&amp;F
&amp;A&amp;R&amp;9Printed &amp;D at &amp;T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showRowColHeaders="0" zoomScaleSheetLayoutView="85" workbookViewId="0">
      <pane ySplit="5" topLeftCell="A6" activePane="bottomLeft" state="frozen"/>
      <selection pane="bottomLeft" activeCell="A6" sqref="A6"/>
    </sheetView>
  </sheetViews>
  <sheetFormatPr defaultColWidth="9.140625" defaultRowHeight="15" x14ac:dyDescent="0.25"/>
  <cols>
    <col min="1" max="1" width="5.85546875" customWidth="1"/>
    <col min="2" max="2" width="38.85546875" bestFit="1" customWidth="1"/>
    <col min="3" max="3" width="3.85546875" customWidth="1"/>
    <col min="5" max="5" width="3.85546875" customWidth="1"/>
    <col min="7" max="7" width="3.85546875" customWidth="1"/>
    <col min="9" max="9" width="3.85546875" customWidth="1"/>
    <col min="11" max="11" width="3.85546875" customWidth="1"/>
  </cols>
  <sheetData>
    <row r="1" spans="1:10" x14ac:dyDescent="0.25">
      <c r="A1" t="str">
        <f>+NDS</f>
        <v>National Disability Services</v>
      </c>
    </row>
    <row r="2" spans="1:10" x14ac:dyDescent="0.25">
      <c r="A2" s="1" t="str">
        <f>+title</f>
        <v>Worked example supporting the NDS publication
"Analysing Time: A guide to understanding key elements of workforce costs under the NDIS"</v>
      </c>
    </row>
    <row r="3" spans="1:10" x14ac:dyDescent="0.25">
      <c r="A3" t="str">
        <f>+version</f>
        <v>Version 1.0 (January 2018)</v>
      </c>
    </row>
    <row r="4" spans="1:10" x14ac:dyDescent="0.25">
      <c r="B4" s="3"/>
    </row>
    <row r="5" spans="1:10" x14ac:dyDescent="0.25">
      <c r="A5" s="1" t="str">
        <f ca="1">RIGHT(CELL("filename",A5),LEN(CELL("filename",A5))-FIND("]",CELL("filename",A5)))</f>
        <v>Playpen</v>
      </c>
      <c r="B5" s="3"/>
    </row>
    <row r="6" spans="1:10" x14ac:dyDescent="0.25">
      <c r="B6" s="3"/>
    </row>
    <row r="7" spans="1:10" x14ac:dyDescent="0.25">
      <c r="B7" s="3"/>
    </row>
    <row r="8" spans="1:10" x14ac:dyDescent="0.25">
      <c r="A8" s="3"/>
      <c r="B8" s="25"/>
      <c r="D8" s="5"/>
      <c r="F8" s="5"/>
      <c r="H8" s="5"/>
      <c r="J8" s="5"/>
    </row>
    <row r="9" spans="1:10" x14ac:dyDescent="0.25">
      <c r="A9" s="26">
        <v>0</v>
      </c>
      <c r="B9" s="24" t="s">
        <v>32</v>
      </c>
      <c r="D9" s="5"/>
      <c r="F9" s="5"/>
      <c r="H9" s="5"/>
      <c r="J9" s="5"/>
    </row>
    <row r="10" spans="1:10" x14ac:dyDescent="0.25">
      <c r="A10" s="3"/>
      <c r="B10" s="27" t="s">
        <v>73</v>
      </c>
      <c r="D10" s="28"/>
      <c r="F10" s="5"/>
      <c r="H10" s="5"/>
      <c r="J10" s="5"/>
    </row>
    <row r="11" spans="1:10" x14ac:dyDescent="0.25">
      <c r="A11" s="3"/>
      <c r="B11" s="27" t="s">
        <v>74</v>
      </c>
      <c r="D11" s="29"/>
      <c r="F11" s="5"/>
      <c r="H11" s="5"/>
      <c r="J11" s="5"/>
    </row>
    <row r="12" spans="1:10" ht="15.75" thickBot="1" x14ac:dyDescent="0.3">
      <c r="A12" s="3"/>
      <c r="B12" s="27" t="s">
        <v>75</v>
      </c>
      <c r="D12" s="30" t="e">
        <f>D10/D11</f>
        <v>#DIV/0!</v>
      </c>
      <c r="F12" s="5"/>
      <c r="H12" s="5"/>
      <c r="J12" s="5"/>
    </row>
    <row r="13" spans="1:10" ht="15.75" thickTop="1" x14ac:dyDescent="0.25">
      <c r="A13" s="3"/>
      <c r="B13" s="27"/>
      <c r="D13" s="5"/>
      <c r="F13" s="5"/>
      <c r="H13" s="5"/>
      <c r="J13" s="5"/>
    </row>
    <row r="14" spans="1:10" x14ac:dyDescent="0.25">
      <c r="A14" s="3"/>
      <c r="B14" s="27"/>
      <c r="D14" s="5"/>
      <c r="F14" s="5"/>
      <c r="H14" s="5"/>
      <c r="J14" s="5"/>
    </row>
    <row r="15" spans="1:10" x14ac:dyDescent="0.25">
      <c r="A15" s="3"/>
      <c r="B15" s="27"/>
      <c r="D15" s="5"/>
      <c r="F15" s="5"/>
      <c r="H15" s="5"/>
      <c r="J15" s="5"/>
    </row>
    <row r="16" spans="1:10" x14ac:dyDescent="0.25">
      <c r="A16" s="26">
        <v>1</v>
      </c>
      <c r="B16" s="24" t="s">
        <v>38</v>
      </c>
      <c r="D16" s="5"/>
      <c r="F16" s="5"/>
      <c r="H16" s="5"/>
      <c r="J16" s="5"/>
    </row>
    <row r="17" spans="1:12" ht="45" x14ac:dyDescent="0.25">
      <c r="A17" s="3"/>
      <c r="B17" s="3"/>
      <c r="D17" s="20" t="s">
        <v>76</v>
      </c>
      <c r="F17" s="20" t="s">
        <v>77</v>
      </c>
      <c r="H17" s="20" t="s">
        <v>78</v>
      </c>
      <c r="J17" s="20" t="s">
        <v>39</v>
      </c>
    </row>
    <row r="18" spans="1:12" x14ac:dyDescent="0.25">
      <c r="A18" s="3"/>
      <c r="B18" s="3"/>
    </row>
    <row r="19" spans="1:12" x14ac:dyDescent="0.25">
      <c r="A19" s="3"/>
      <c r="B19" s="24" t="s">
        <v>40</v>
      </c>
      <c r="F19" s="28"/>
      <c r="H19" s="31">
        <f>F19*$D$10</f>
        <v>0</v>
      </c>
      <c r="J19" s="32" t="e">
        <f>H19/H$19</f>
        <v>#DIV/0!</v>
      </c>
    </row>
    <row r="20" spans="1:12" x14ac:dyDescent="0.25">
      <c r="A20" s="3"/>
      <c r="B20" s="27" t="s">
        <v>41</v>
      </c>
      <c r="D20" s="28"/>
      <c r="F20" s="33" t="e">
        <f>D20/$D$11</f>
        <v>#DIV/0!</v>
      </c>
      <c r="H20" s="31" t="e">
        <f>F20*$D$10</f>
        <v>#DIV/0!</v>
      </c>
      <c r="J20" s="32" t="e">
        <f>H20/H$19</f>
        <v>#DIV/0!</v>
      </c>
    </row>
    <row r="21" spans="1:12" ht="15.75" thickBot="1" x14ac:dyDescent="0.3">
      <c r="A21" s="3"/>
      <c r="B21" s="34" t="s">
        <v>42</v>
      </c>
      <c r="F21" s="30" t="e">
        <f>SUM(F19:F20)</f>
        <v>#DIV/0!</v>
      </c>
      <c r="H21" s="35" t="e">
        <f>SUM(H19:H20)</f>
        <v>#DIV/0!</v>
      </c>
      <c r="J21" s="36" t="e">
        <f>SUM(J19:J20)</f>
        <v>#DIV/0!</v>
      </c>
    </row>
    <row r="22" spans="1:12" ht="15.75" thickTop="1" x14ac:dyDescent="0.25">
      <c r="A22" s="3"/>
      <c r="B22" s="25"/>
      <c r="D22" s="5"/>
      <c r="F22" s="5"/>
      <c r="H22" s="5"/>
      <c r="J22" s="5"/>
    </row>
    <row r="23" spans="1:12" x14ac:dyDescent="0.25">
      <c r="A23" s="3"/>
      <c r="B23" s="25"/>
      <c r="D23" s="5"/>
      <c r="F23" s="5"/>
      <c r="H23" s="5"/>
      <c r="J23" s="5"/>
    </row>
    <row r="24" spans="1:12" x14ac:dyDescent="0.25">
      <c r="A24" s="3"/>
      <c r="B24" s="25"/>
      <c r="D24" s="5"/>
      <c r="F24" s="5"/>
      <c r="H24" s="5"/>
      <c r="J24" s="5"/>
    </row>
    <row r="25" spans="1:12" x14ac:dyDescent="0.25">
      <c r="A25" s="26">
        <v>2</v>
      </c>
      <c r="B25" s="24" t="s">
        <v>43</v>
      </c>
      <c r="D25" s="5"/>
      <c r="F25" s="5"/>
      <c r="H25" s="5"/>
      <c r="J25" s="5"/>
    </row>
    <row r="26" spans="1:12" ht="60" x14ac:dyDescent="0.25">
      <c r="A26" s="3"/>
      <c r="B26" s="25" t="s">
        <v>44</v>
      </c>
      <c r="D26" s="20" t="s">
        <v>45</v>
      </c>
      <c r="F26" s="20" t="s">
        <v>46</v>
      </c>
      <c r="H26" s="20" t="s">
        <v>47</v>
      </c>
      <c r="J26" s="20" t="s">
        <v>48</v>
      </c>
      <c r="L26" s="20" t="s">
        <v>49</v>
      </c>
    </row>
    <row r="27" spans="1:12" x14ac:dyDescent="0.25">
      <c r="A27" s="3"/>
      <c r="B27" s="3"/>
      <c r="H27" s="5"/>
    </row>
    <row r="28" spans="1:12" x14ac:dyDescent="0.25">
      <c r="A28" s="3"/>
      <c r="B28" s="37"/>
      <c r="D28" s="37"/>
      <c r="F28" s="29"/>
      <c r="H28" s="28"/>
      <c r="J28" s="33">
        <f>F28*H28</f>
        <v>0</v>
      </c>
      <c r="L28" s="32" t="e">
        <f>J28/$H$21</f>
        <v>#DIV/0!</v>
      </c>
    </row>
    <row r="29" spans="1:12" x14ac:dyDescent="0.25">
      <c r="A29" s="3"/>
      <c r="B29" s="37"/>
      <c r="D29" s="37"/>
      <c r="F29" s="29"/>
      <c r="H29" s="28"/>
      <c r="J29" s="33">
        <f t="shared" ref="J29:J34" si="0">F29*H29</f>
        <v>0</v>
      </c>
      <c r="L29" s="32" t="e">
        <f t="shared" ref="L29:L34" si="1">J29/$H$21</f>
        <v>#DIV/0!</v>
      </c>
    </row>
    <row r="30" spans="1:12" x14ac:dyDescent="0.25">
      <c r="A30" s="3"/>
      <c r="B30" s="37"/>
      <c r="D30" s="37"/>
      <c r="F30" s="29"/>
      <c r="H30" s="28"/>
      <c r="J30" s="33">
        <f t="shared" si="0"/>
        <v>0</v>
      </c>
      <c r="L30" s="32" t="e">
        <f t="shared" si="1"/>
        <v>#DIV/0!</v>
      </c>
    </row>
    <row r="31" spans="1:12" x14ac:dyDescent="0.25">
      <c r="A31" s="3"/>
      <c r="B31" s="37"/>
      <c r="D31" s="37"/>
      <c r="F31" s="29"/>
      <c r="H31" s="28"/>
      <c r="J31" s="33">
        <f t="shared" si="0"/>
        <v>0</v>
      </c>
      <c r="L31" s="32" t="e">
        <f t="shared" si="1"/>
        <v>#DIV/0!</v>
      </c>
    </row>
    <row r="32" spans="1:12" x14ac:dyDescent="0.25">
      <c r="A32" s="3"/>
      <c r="B32" s="37"/>
      <c r="D32" s="37"/>
      <c r="F32" s="29"/>
      <c r="H32" s="28"/>
      <c r="J32" s="33">
        <f t="shared" si="0"/>
        <v>0</v>
      </c>
      <c r="L32" s="32" t="e">
        <f t="shared" si="1"/>
        <v>#DIV/0!</v>
      </c>
    </row>
    <row r="33" spans="1:12" x14ac:dyDescent="0.25">
      <c r="A33" s="3"/>
      <c r="B33" s="37"/>
      <c r="D33" s="37"/>
      <c r="F33" s="29"/>
      <c r="H33" s="28"/>
      <c r="J33" s="33">
        <f t="shared" si="0"/>
        <v>0</v>
      </c>
      <c r="L33" s="32" t="e">
        <f t="shared" si="1"/>
        <v>#DIV/0!</v>
      </c>
    </row>
    <row r="34" spans="1:12" x14ac:dyDescent="0.25">
      <c r="A34" s="3"/>
      <c r="B34" s="37"/>
      <c r="C34" s="21"/>
      <c r="D34" s="37"/>
      <c r="F34" s="29"/>
      <c r="H34" s="28"/>
      <c r="J34" s="33">
        <f t="shared" si="0"/>
        <v>0</v>
      </c>
      <c r="L34" s="32" t="e">
        <f t="shared" si="1"/>
        <v>#DIV/0!</v>
      </c>
    </row>
    <row r="35" spans="1:12" ht="15.75" thickBot="1" x14ac:dyDescent="0.3">
      <c r="A35" s="3"/>
      <c r="B35" s="34" t="s">
        <v>61</v>
      </c>
      <c r="H35" s="5"/>
      <c r="J35" s="30">
        <f>SUM(J28:J34)</f>
        <v>0</v>
      </c>
      <c r="L35" s="36" t="e">
        <f>SUM(L28:L34)</f>
        <v>#DIV/0!</v>
      </c>
    </row>
    <row r="36" spans="1:12" ht="15.75" thickTop="1" x14ac:dyDescent="0.25"/>
    <row r="37" spans="1:12" ht="60" x14ac:dyDescent="0.25">
      <c r="B37" t="s">
        <v>62</v>
      </c>
      <c r="D37" s="20" t="s">
        <v>78</v>
      </c>
      <c r="F37" s="20" t="s">
        <v>39</v>
      </c>
      <c r="H37" s="20" t="s">
        <v>49</v>
      </c>
    </row>
    <row r="38" spans="1:12" x14ac:dyDescent="0.25">
      <c r="B38" s="3"/>
    </row>
    <row r="39" spans="1:12" x14ac:dyDescent="0.25">
      <c r="B39" s="24" t="s">
        <v>40</v>
      </c>
      <c r="D39" s="31">
        <f>$H$19</f>
        <v>0</v>
      </c>
      <c r="F39" s="32" t="e">
        <f>D39/$H$19</f>
        <v>#DIV/0!</v>
      </c>
    </row>
    <row r="40" spans="1:12" x14ac:dyDescent="0.25">
      <c r="B40" s="27" t="s">
        <v>41</v>
      </c>
      <c r="C40" s="21"/>
      <c r="D40" s="31" t="e">
        <f>$H$20</f>
        <v>#DIV/0!</v>
      </c>
      <c r="F40" s="32" t="e">
        <f>D40/$H$19</f>
        <v>#DIV/0!</v>
      </c>
    </row>
    <row r="41" spans="1:12" x14ac:dyDescent="0.25">
      <c r="B41" s="34" t="s">
        <v>42</v>
      </c>
      <c r="D41" s="38" t="e">
        <f>SUM(D39:D40)</f>
        <v>#DIV/0!</v>
      </c>
      <c r="F41" s="39" t="e">
        <f>SUM(F39:F40)</f>
        <v>#DIV/0!</v>
      </c>
      <c r="H41" s="32" t="e">
        <f>$D41/$H$21</f>
        <v>#DIV/0!</v>
      </c>
    </row>
    <row r="42" spans="1:12" x14ac:dyDescent="0.25">
      <c r="B42" s="27" t="s">
        <v>63</v>
      </c>
      <c r="D42" s="31">
        <f>-$J$35</f>
        <v>0</v>
      </c>
      <c r="F42" s="32" t="e">
        <f>D42/$H$19</f>
        <v>#DIV/0!</v>
      </c>
      <c r="H42" s="32" t="e">
        <f>$D42/$H$21</f>
        <v>#DIV/0!</v>
      </c>
    </row>
    <row r="43" spans="1:12" ht="15.75" thickBot="1" x14ac:dyDescent="0.3">
      <c r="B43" s="34" t="s">
        <v>64</v>
      </c>
      <c r="D43" s="35" t="e">
        <f>SUM(D41:D42)</f>
        <v>#DIV/0!</v>
      </c>
      <c r="F43" s="36" t="e">
        <f>SUM(F41:F42)</f>
        <v>#DIV/0!</v>
      </c>
      <c r="H43" s="36" t="e">
        <f>SUM(H41:H42)</f>
        <v>#DIV/0!</v>
      </c>
    </row>
    <row r="44" spans="1:12" ht="15.75" thickTop="1" x14ac:dyDescent="0.25"/>
    <row r="47" spans="1:12" x14ac:dyDescent="0.25">
      <c r="A47" s="26">
        <v>3</v>
      </c>
      <c r="B47" s="24" t="s">
        <v>80</v>
      </c>
      <c r="D47" s="5"/>
      <c r="F47" s="5"/>
      <c r="H47" s="5"/>
      <c r="J47" s="5"/>
    </row>
    <row r="48" spans="1:12" ht="60" x14ac:dyDescent="0.25">
      <c r="A48" s="3"/>
      <c r="B48" s="25" t="s">
        <v>65</v>
      </c>
      <c r="D48" s="20" t="s">
        <v>48</v>
      </c>
      <c r="F48" s="20" t="s">
        <v>66</v>
      </c>
    </row>
    <row r="49" spans="1:10" x14ac:dyDescent="0.25">
      <c r="A49" s="3"/>
      <c r="B49" s="3"/>
    </row>
    <row r="50" spans="1:10" x14ac:dyDescent="0.25">
      <c r="A50" s="3"/>
      <c r="B50" s="37"/>
      <c r="D50" s="29"/>
      <c r="F50" s="32" t="e">
        <f>D50/$D$43</f>
        <v>#DIV/0!</v>
      </c>
    </row>
    <row r="51" spans="1:10" x14ac:dyDescent="0.25">
      <c r="A51" s="3"/>
      <c r="B51" s="37"/>
      <c r="D51" s="29"/>
      <c r="F51" s="32" t="e">
        <f t="shared" ref="F51:F53" si="2">D51/$D$43</f>
        <v>#DIV/0!</v>
      </c>
    </row>
    <row r="52" spans="1:10" x14ac:dyDescent="0.25">
      <c r="A52" s="3"/>
      <c r="B52" s="37"/>
      <c r="D52" s="29"/>
      <c r="F52" s="32" t="e">
        <f t="shared" si="2"/>
        <v>#DIV/0!</v>
      </c>
    </row>
    <row r="53" spans="1:10" x14ac:dyDescent="0.25">
      <c r="A53" s="3"/>
      <c r="B53" s="37"/>
      <c r="D53" s="29"/>
      <c r="F53" s="32" t="e">
        <f t="shared" si="2"/>
        <v>#DIV/0!</v>
      </c>
    </row>
    <row r="54" spans="1:10" ht="15.75" thickBot="1" x14ac:dyDescent="0.3">
      <c r="A54" s="3"/>
      <c r="B54" s="34" t="s">
        <v>79</v>
      </c>
      <c r="D54" s="35">
        <f>SUM(D50:D53)</f>
        <v>0</v>
      </c>
      <c r="F54" s="36" t="e">
        <f>SUM(F50:F53)</f>
        <v>#DIV/0!</v>
      </c>
    </row>
    <row r="55" spans="1:10" ht="15.75" thickTop="1" x14ac:dyDescent="0.25"/>
    <row r="56" spans="1:10" ht="60" x14ac:dyDescent="0.25">
      <c r="B56" t="s">
        <v>62</v>
      </c>
      <c r="D56" s="20" t="s">
        <v>78</v>
      </c>
      <c r="F56" s="20" t="s">
        <v>39</v>
      </c>
      <c r="H56" s="20" t="s">
        <v>49</v>
      </c>
      <c r="J56" s="20" t="s">
        <v>66</v>
      </c>
    </row>
    <row r="57" spans="1:10" x14ac:dyDescent="0.25">
      <c r="B57" s="3"/>
    </row>
    <row r="58" spans="1:10" x14ac:dyDescent="0.25">
      <c r="B58" s="24" t="s">
        <v>40</v>
      </c>
      <c r="D58" s="31">
        <f>$H$19</f>
        <v>0</v>
      </c>
      <c r="F58" s="32" t="e">
        <f>D58/$H$19</f>
        <v>#DIV/0!</v>
      </c>
    </row>
    <row r="59" spans="1:10" x14ac:dyDescent="0.25">
      <c r="B59" s="27" t="s">
        <v>41</v>
      </c>
      <c r="C59" s="21"/>
      <c r="D59" s="31" t="e">
        <f>$H$20</f>
        <v>#DIV/0!</v>
      </c>
      <c r="F59" s="32" t="e">
        <f>D59/$H$19</f>
        <v>#DIV/0!</v>
      </c>
    </row>
    <row r="60" spans="1:10" x14ac:dyDescent="0.25">
      <c r="B60" s="34" t="s">
        <v>42</v>
      </c>
      <c r="D60" s="38" t="e">
        <f>SUM(D58:D59)</f>
        <v>#DIV/0!</v>
      </c>
      <c r="F60" s="39" t="e">
        <f>SUM(F58:F59)</f>
        <v>#DIV/0!</v>
      </c>
      <c r="H60" s="32" t="e">
        <f>$D60/$H$21</f>
        <v>#DIV/0!</v>
      </c>
    </row>
    <row r="61" spans="1:10" x14ac:dyDescent="0.25">
      <c r="B61" s="27" t="s">
        <v>63</v>
      </c>
      <c r="D61" s="31">
        <f>-$J$35</f>
        <v>0</v>
      </c>
      <c r="F61" s="32" t="e">
        <f>D61/$H$19</f>
        <v>#DIV/0!</v>
      </c>
      <c r="H61" s="32" t="e">
        <f>$D61/$H$21</f>
        <v>#DIV/0!</v>
      </c>
    </row>
    <row r="62" spans="1:10" x14ac:dyDescent="0.25">
      <c r="B62" s="34" t="s">
        <v>64</v>
      </c>
      <c r="D62" s="38" t="e">
        <f>SUM(D60:D61)</f>
        <v>#DIV/0!</v>
      </c>
      <c r="F62" s="39" t="e">
        <f>SUM(F60:F61)</f>
        <v>#DIV/0!</v>
      </c>
      <c r="H62" s="39" t="e">
        <f>SUM(H60:H61)</f>
        <v>#DIV/0!</v>
      </c>
      <c r="J62" s="32" t="e">
        <f>$D62/$D$43</f>
        <v>#DIV/0!</v>
      </c>
    </row>
    <row r="63" spans="1:10" x14ac:dyDescent="0.25">
      <c r="B63" s="27" t="s">
        <v>71</v>
      </c>
      <c r="D63" s="31">
        <f>-$D$54</f>
        <v>0</v>
      </c>
      <c r="F63" s="32" t="e">
        <f>D63/$H$19</f>
        <v>#DIV/0!</v>
      </c>
      <c r="H63" s="32" t="e">
        <f>$D63/$H$21</f>
        <v>#DIV/0!</v>
      </c>
      <c r="J63" s="32" t="e">
        <f>$D63/$D$43</f>
        <v>#DIV/0!</v>
      </c>
    </row>
    <row r="64" spans="1:10" ht="15.75" thickBot="1" x14ac:dyDescent="0.3">
      <c r="B64" s="34" t="s">
        <v>72</v>
      </c>
      <c r="D64" s="40" t="e">
        <f>SUM(D62:D63)</f>
        <v>#DIV/0!</v>
      </c>
      <c r="F64" s="36" t="e">
        <f>SUM(F62:F63)</f>
        <v>#DIV/0!</v>
      </c>
      <c r="H64" s="36" t="e">
        <f>SUM(H62:H63)</f>
        <v>#DIV/0!</v>
      </c>
      <c r="J64" s="36" t="e">
        <f>SUM(J62:J63)</f>
        <v>#DIV/0!</v>
      </c>
    </row>
    <row r="65" ht="15.75" thickTop="1" x14ac:dyDescent="0.25"/>
  </sheetData>
  <sheetProtection sheet="1" objects="1" scenarios="1" autoFilter="0"/>
  <pageMargins left="0.59055118110236227" right="0.39370078740157483" top="0.39370078740157483" bottom="0.59055118110236227" header="0.19685039370078741" footer="0.19685039370078741"/>
  <pageSetup paperSize="9" scale="35" fitToHeight="0" orientation="landscape" horizontalDpi="4294967293" r:id="rId1"/>
  <headerFooter scaleWithDoc="0">
    <oddFooter>&amp;L&amp;9&amp;Z&amp;F
&amp;A&amp;R&amp;9Printed &amp;D at &amp;T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Cover</vt:lpstr>
      <vt:lpstr>Notice</vt:lpstr>
      <vt:lpstr>Conventions</vt:lpstr>
      <vt:lpstr>Worked_Example</vt:lpstr>
      <vt:lpstr>Playpen</vt:lpstr>
      <vt:lpstr>available_time</vt:lpstr>
      <vt:lpstr>NDS</vt:lpstr>
      <vt:lpstr>non_billable_time</vt:lpstr>
      <vt:lpstr>non_productive_time</vt:lpstr>
      <vt:lpstr>paid_time</vt:lpstr>
      <vt:lpstr>productive_time</vt:lpstr>
      <vt:lpstr>title</vt:lpstr>
      <vt:lpstr>unavailable_time</vt:lpstr>
      <vt:lpstr>version</vt:lpstr>
      <vt:lpstr>working_days_pw</vt:lpstr>
      <vt:lpstr>working_hours_pw</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Workforce Planning Worked Example v1.0</dc:title>
  <dc:subject/>
  <dc:creator>BaxterLawley</dc:creator>
  <cp:keywords/>
  <dc:description/>
  <cp:lastModifiedBy>Caroline Alcorso</cp:lastModifiedBy>
  <cp:lastPrinted>2017-03-17T06:11:04Z</cp:lastPrinted>
  <dcterms:created xsi:type="dcterms:W3CDTF">2013-10-09T00:45:03Z</dcterms:created>
  <dcterms:modified xsi:type="dcterms:W3CDTF">2018-01-22T05:52:23Z</dcterms:modified>
  <cp:category/>
  <cp:contentStatus>Final (version 3.2)</cp:contentStatus>
</cp:coreProperties>
</file>